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9425" windowHeight="10425"/>
  </bookViews>
  <sheets>
    <sheet name="Foglio1" sheetId="1" r:id="rId1"/>
  </sheets>
  <definedNames>
    <definedName name="_xlnm.Print_Area" localSheetId="0">Foglio1!$A$4:$L$39,Foglio1!#REF!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52" i="1"/>
  <c r="J447"/>
  <c r="J396"/>
  <c r="J393"/>
  <c r="J362"/>
  <c r="J351"/>
  <c r="J337"/>
  <c r="J328"/>
  <c r="J319"/>
  <c r="J302"/>
  <c r="J298"/>
  <c r="J273"/>
  <c r="J259"/>
  <c r="J256"/>
  <c r="J252"/>
  <c r="J248"/>
  <c r="J244"/>
  <c r="J235"/>
  <c r="J158"/>
  <c r="J155"/>
  <c r="J152"/>
  <c r="J149"/>
  <c r="J146"/>
  <c r="J143"/>
  <c r="J135"/>
  <c r="J132"/>
  <c r="J129"/>
  <c r="J120"/>
  <c r="J15"/>
  <c r="H366"/>
  <c r="H367"/>
  <c r="H371"/>
  <c r="H372"/>
  <c r="H373"/>
  <c r="H378"/>
  <c r="H379"/>
  <c r="H380"/>
  <c r="H381"/>
  <c r="H382"/>
  <c r="H383"/>
  <c r="H384"/>
  <c r="H385"/>
  <c r="H389"/>
  <c r="H390"/>
  <c r="H393"/>
  <c r="H396"/>
  <c r="H400"/>
  <c r="H401"/>
  <c r="H405"/>
  <c r="H406"/>
  <c r="H410"/>
  <c r="H411"/>
  <c r="H414"/>
  <c r="H415"/>
  <c r="H416"/>
  <c r="H420"/>
  <c r="H421"/>
  <c r="H422"/>
  <c r="H423"/>
  <c r="H427"/>
  <c r="H428"/>
  <c r="H429"/>
  <c r="H362"/>
  <c r="H315"/>
  <c r="H316"/>
  <c r="H320"/>
  <c r="H324"/>
  <c r="H325"/>
  <c r="H328"/>
  <c r="H332"/>
  <c r="H333"/>
  <c r="H334"/>
  <c r="H338"/>
  <c r="H339"/>
  <c r="H340"/>
  <c r="H341"/>
  <c r="H342"/>
  <c r="H343"/>
  <c r="H344"/>
  <c r="H345"/>
  <c r="H346"/>
  <c r="H347"/>
  <c r="H348"/>
  <c r="H352"/>
  <c r="H353"/>
  <c r="H354"/>
  <c r="H434"/>
  <c r="H435"/>
  <c r="H436"/>
  <c r="H433"/>
  <c r="H441"/>
  <c r="H442"/>
  <c r="H443"/>
  <c r="H440"/>
  <c r="H314"/>
  <c r="H303"/>
  <c r="H307"/>
  <c r="H308"/>
  <c r="H299"/>
  <c r="H240"/>
  <c r="H241"/>
  <c r="H245"/>
  <c r="H249"/>
  <c r="H253"/>
  <c r="H256"/>
  <c r="H260"/>
  <c r="H264"/>
  <c r="H265"/>
  <c r="H266"/>
  <c r="H267"/>
  <c r="H268"/>
  <c r="H269"/>
  <c r="H270"/>
  <c r="H273"/>
  <c r="H278"/>
  <c r="H279"/>
  <c r="H280"/>
  <c r="H284"/>
  <c r="H285"/>
  <c r="H286"/>
  <c r="H290"/>
  <c r="H291"/>
  <c r="H292"/>
  <c r="H293"/>
  <c r="H294"/>
  <c r="H236"/>
  <c r="H226"/>
  <c r="H227"/>
  <c r="H228"/>
  <c r="H229"/>
  <c r="H230"/>
  <c r="H231"/>
  <c r="H449"/>
  <c r="H452"/>
  <c r="H448"/>
  <c r="H225"/>
  <c r="H208"/>
  <c r="H210"/>
  <c r="H211"/>
  <c r="H212"/>
  <c r="H216"/>
  <c r="H217"/>
  <c r="H218"/>
  <c r="H219"/>
  <c r="H220"/>
  <c r="H207"/>
  <c r="H191"/>
  <c r="H192"/>
  <c r="H193"/>
  <c r="H194"/>
  <c r="H195"/>
  <c r="H196"/>
  <c r="H197"/>
  <c r="H198"/>
  <c r="H199"/>
  <c r="H200"/>
  <c r="H201"/>
  <c r="H202"/>
  <c r="H190"/>
  <c r="H126"/>
  <c r="H129"/>
  <c r="H132"/>
  <c r="H135"/>
  <c r="H139"/>
  <c r="H140"/>
  <c r="H143"/>
  <c r="H146"/>
  <c r="H149"/>
  <c r="H152"/>
  <c r="H155"/>
  <c r="H158"/>
  <c r="H162"/>
  <c r="H163"/>
  <c r="H164"/>
  <c r="H165"/>
  <c r="H166"/>
  <c r="H167"/>
  <c r="H168"/>
  <c r="H169"/>
  <c r="H170"/>
  <c r="H171"/>
  <c r="H172"/>
  <c r="H173"/>
  <c r="H174"/>
  <c r="H175"/>
  <c r="H176"/>
  <c r="H177"/>
  <c r="H178"/>
  <c r="H179"/>
  <c r="H180"/>
  <c r="H181"/>
  <c r="H182"/>
  <c r="H183"/>
  <c r="H184"/>
  <c r="H185"/>
  <c r="H125"/>
  <c r="H19"/>
  <c r="H20"/>
  <c r="H21"/>
  <c r="H25"/>
  <c r="H26"/>
  <c r="H27"/>
  <c r="H32"/>
  <c r="H33"/>
  <c r="H34"/>
  <c r="H35"/>
  <c r="H36"/>
  <c r="H37"/>
  <c r="H38"/>
  <c r="H39"/>
  <c r="H43"/>
  <c r="H44"/>
  <c r="H45"/>
  <c r="H46"/>
  <c r="H47"/>
  <c r="H48"/>
  <c r="H52"/>
  <c r="H53"/>
  <c r="H54"/>
  <c r="H55"/>
  <c r="H59"/>
  <c r="H60"/>
  <c r="H61"/>
  <c r="H62"/>
  <c r="H66"/>
  <c r="H67"/>
  <c r="H71"/>
  <c r="H72"/>
  <c r="H73"/>
  <c r="H77"/>
  <c r="H78"/>
  <c r="H79"/>
  <c r="H84"/>
  <c r="H85"/>
  <c r="H90"/>
  <c r="H91"/>
  <c r="H95"/>
  <c r="H96"/>
  <c r="H97"/>
  <c r="H98"/>
  <c r="H99"/>
  <c r="H100"/>
  <c r="H101"/>
  <c r="H106"/>
  <c r="H107"/>
  <c r="H108"/>
  <c r="H109"/>
  <c r="H110"/>
  <c r="H114"/>
  <c r="H115"/>
  <c r="H116"/>
  <c r="H117"/>
  <c r="H120"/>
  <c r="H15"/>
  <c r="H7"/>
  <c r="H8"/>
  <c r="H9"/>
  <c r="H10"/>
  <c r="H11"/>
  <c r="H12"/>
  <c r="H6"/>
  <c r="K447"/>
  <c r="K439"/>
  <c r="J439" s="1"/>
  <c r="K432"/>
  <c r="J432" s="1"/>
  <c r="K426"/>
  <c r="J426" s="1"/>
  <c r="K419"/>
  <c r="J419" s="1"/>
  <c r="K414"/>
  <c r="J414" s="1"/>
  <c r="K409"/>
  <c r="J409" s="1"/>
  <c r="K404"/>
  <c r="J404" s="1"/>
  <c r="K399"/>
  <c r="J399" s="1"/>
  <c r="K388"/>
  <c r="J388" s="1"/>
  <c r="K376"/>
  <c r="J376" s="1"/>
  <c r="K370"/>
  <c r="J370" s="1"/>
  <c r="K365"/>
  <c r="J365" s="1"/>
  <c r="K351"/>
  <c r="K337"/>
  <c r="K331"/>
  <c r="J331" s="1"/>
  <c r="K323"/>
  <c r="J323" s="1"/>
  <c r="K312"/>
  <c r="J312" s="1"/>
  <c r="K306"/>
  <c r="J306" s="1"/>
  <c r="K289"/>
  <c r="J289" s="1"/>
  <c r="K283"/>
  <c r="J283" s="1"/>
  <c r="K276"/>
  <c r="J276" s="1"/>
  <c r="K263"/>
  <c r="J263" s="1"/>
  <c r="K239"/>
  <c r="J239" s="1"/>
  <c r="K224"/>
  <c r="J224" s="1"/>
  <c r="K215"/>
  <c r="J215" s="1"/>
  <c r="K206"/>
  <c r="J206" s="1"/>
  <c r="K189"/>
  <c r="J189" s="1"/>
  <c r="K161"/>
  <c r="J161" s="1"/>
  <c r="K138"/>
  <c r="J138" s="1"/>
  <c r="K124"/>
  <c r="J124" s="1"/>
  <c r="K113"/>
  <c r="J113" s="1"/>
  <c r="K104"/>
  <c r="J104" s="1"/>
  <c r="K94"/>
  <c r="J94" s="1"/>
  <c r="K88"/>
  <c r="J88" s="1"/>
  <c r="K82"/>
  <c r="J82" s="1"/>
  <c r="K76"/>
  <c r="J76" s="1"/>
  <c r="K70"/>
  <c r="J70" s="1"/>
  <c r="K65"/>
  <c r="J65" s="1"/>
  <c r="K58"/>
  <c r="J58" s="1"/>
  <c r="K51"/>
  <c r="J51" s="1"/>
  <c r="K42"/>
  <c r="J42" s="1"/>
  <c r="K30"/>
  <c r="J30" s="1"/>
  <c r="K24"/>
  <c r="J24" s="1"/>
  <c r="K18"/>
  <c r="J18" s="1"/>
  <c r="K5"/>
  <c r="J5" s="1"/>
</calcChain>
</file>

<file path=xl/sharedStrings.xml><?xml version="1.0" encoding="utf-8"?>
<sst xmlns="http://schemas.openxmlformats.org/spreadsheetml/2006/main" count="871" uniqueCount="413">
  <si>
    <t xml:space="preserve">DESCRIZIONE LOTTI </t>
  </si>
  <si>
    <t>CND</t>
  </si>
  <si>
    <t>CONTO ECONOMICO</t>
  </si>
  <si>
    <t>CRITERIO VALUTAZIONE</t>
  </si>
  <si>
    <t>TAMPONI NASALI POST OPERATORI E PER EPISTASSI</t>
  </si>
  <si>
    <t>A</t>
  </si>
  <si>
    <t>TAMPONI IN PVAC CON LAMINA DI POLIETILENE TERMOSALDATA MISURE
3,5X0,06X2,0 CM CON FILO DI REPERE</t>
  </si>
  <si>
    <t>M0407</t>
  </si>
  <si>
    <t>D</t>
  </si>
  <si>
    <t>TAMPONE IN PVAC CON CELLULOSA OSSIDATA MICRODISPERSA 4,5 CM CON FILO</t>
  </si>
  <si>
    <t>E</t>
  </si>
  <si>
    <t>TAMPONE IN PVAC CON CELLULOSA OSSIDATA MICRODISPERSA 8 CM CON FILO</t>
  </si>
  <si>
    <t>F</t>
  </si>
  <si>
    <t>TAMPONE IN PVAC CON CELLULOSA OSSIDATA MICRODISPERSA 10 CM CON FILO</t>
  </si>
  <si>
    <t>G</t>
  </si>
  <si>
    <t>CATETERE PER EPISTASSI POSTERIORE IN SILICONE CON DOPPIA CUFFIA</t>
  </si>
  <si>
    <t>Q030201</t>
  </si>
  <si>
    <t>H</t>
  </si>
  <si>
    <t>TAMPONI RIASSORBIBILE A BASE DI HYAFF MISURE 4X4CM</t>
  </si>
  <si>
    <t>I</t>
  </si>
  <si>
    <t>TAMPONI RIASSORBIBILE A BASE DI HYAFF MISURE 2,5X2,5CM</t>
  </si>
  <si>
    <t>M030505</t>
  </si>
  <si>
    <t>SPLINT NASALI IN LEGA LEGGERA VARIE MISURE COMPOSTI DA: ELEMENTO RIGIDO CON ALETTE PER DIGITAZIONI, AUTOADESIVO + ELEMENTO MORBIDO ANTIDECUBITO CON ALETTE, AUTOADESIVO</t>
  </si>
  <si>
    <t>SMALL</t>
  </si>
  <si>
    <t>B</t>
  </si>
  <si>
    <t>MEDIUM</t>
  </si>
  <si>
    <t>C</t>
  </si>
  <si>
    <t>LARGE</t>
  </si>
  <si>
    <t>KIT NASALI, SISTEMA DI FISSAGGIO AUTOADESIVO, ANTIDECUBITO, COMPOSTO DA: ELEMENTO RIGIDO CON ALETTE PER DIGITAZIONI, AUTOADESIVO + ELEMENTO MORBIDO ANTIDECUBITO CON ALETTE, AUTOADESIVO + CEROTTI STERILI ADESIVI PER LA PRIMA MEDICAZIONE + FAZZOLETTO DISINFETTANTE PER LA PREPARAZIONE DELLA PELLE + TINTURA DI BENZOINO PER AUMENTARE L'ADESIONE DELLA CEROTTAZIONE</t>
  </si>
  <si>
    <t xml:space="preserve">COTONINI IN MATERIALE SINTETICO, MUNITI DI FILO DI CODA E DI REPERE RADIOPACO.CONFEZIONI STERILI 
</t>
  </si>
  <si>
    <t>MISURA 1,3X1,3 CM CIRCA</t>
  </si>
  <si>
    <t>MISURA 1,3X2,5 CM CIRCA</t>
  </si>
  <si>
    <t>MISURA 1,3X5 CM CIRCA</t>
  </si>
  <si>
    <t>MISURA 1,3X7,5 CM CIRCA</t>
  </si>
  <si>
    <t>MISURA 2,5 X2,5 CM CIRCA</t>
  </si>
  <si>
    <t>MISURA 7,5X7,5 CM CIRCA</t>
  </si>
  <si>
    <t xml:space="preserve"> MISURA 7,6X2,5 CM CIRCA</t>
  </si>
  <si>
    <t>COTONINI  IN PURO COTONE 100 %, CON REPERE RADIOPACO E FILO DI CODA.CONFEZIONI STERILI</t>
  </si>
  <si>
    <t>MISURA 1,3X1,3 CIRCA</t>
  </si>
  <si>
    <t>MISURA 1,3X2,5 CIRCA</t>
  </si>
  <si>
    <t>MISURA 1,3X5 CIRCA</t>
  </si>
  <si>
    <t>MISURA 1,3X7,5 CIRCA</t>
  </si>
  <si>
    <t>MISURA 2,5 X2,5 CIRCA</t>
  </si>
  <si>
    <t>MISURA 7,5X7,5 CIRCA</t>
  </si>
  <si>
    <t xml:space="preserve">MEMBRANE, COLLAGENE E TAMPONI NASALI INTRAOPERATORI </t>
  </si>
  <si>
    <t>OEPV</t>
  </si>
  <si>
    <t>MEMBRANA IN PERICARDIO EQUINO PREFORMATA PER RISCOSTRUZIONE TIMPANICA TOTALE DESTRA E SINISTRA. SPESSORE ca. 0.1 - 0.2 mm</t>
  </si>
  <si>
    <t>P9004</t>
  </si>
  <si>
    <t>MEMBRANA IN PERICARDIO EQUINO LIOFILIZZATA PREFORMATA PER RICOSTRUZIONE TIMPANICA PARZIALE, MISURE: 2X3CM, SPESSORE ca. 0.1 - 0.2 mm</t>
  </si>
  <si>
    <t>MEMBRANA IN PERICARDIO EQUINO LIOFILIZZATA PREFORMATA PER RICOSTRUZIONE TIMPANICA PARZIALE. MISURE: 4X5CM. SPESSORE ca. 0.1 - 0.2 mm</t>
  </si>
  <si>
    <t>MEMBRANA IN PERICARDIO EQUINO LIOFILIZZATA PER LA RICOSTRUZIONE DEL SETTO NASALE. MISURE 5.5 X 3 CM CA. SPESSORE ca. 0.1 - 0.2 mm</t>
  </si>
  <si>
    <t xml:space="preserve">FOGLIO DI SILICONE PER SUPPORTO DEL SETTO E RIDURRE O PREVENIRE ADESIONE TRA IL SETTO E LA PARETE LATERALE DEL NASO,VARIE MISURE
</t>
  </si>
  <si>
    <t>51X50X0,13 CIRCA</t>
  </si>
  <si>
    <t>51X50X0,50 CIRCA</t>
  </si>
  <si>
    <t xml:space="preserve">51X50X1,0 CIRCA </t>
  </si>
  <si>
    <t>51X50X0,15 CIRCA</t>
  </si>
  <si>
    <t>CATETERE PER EPISTASSI RICOPERTO DI GEL DI NYLON IMPREGNATO DI CARBOSSIMETILCELLULOSA (CMC), AGGREGANTE PIASTRINICO CHE STRIMOLA LA FORMAZIONE DEL COAUGULO E FAVORISCE UNO STAMPONAMENTO RAPIDO E INDOLORE, CUFFIA DI MISURE:</t>
  </si>
  <si>
    <t>4,5MM</t>
  </si>
  <si>
    <t>5,5MM</t>
  </si>
  <si>
    <t>EMOSTATICO CON ANTIBIOTICO: COLLAGENE DI ORIGINE EQUINA, IMPIANTABILE E ASSORBIBILE PER USO CHIRURGICO, CONTENENTE GENTAMICINA.</t>
  </si>
  <si>
    <t xml:space="preserve"> FALDA 0,5x2,5x2,5 cm ca.</t>
  </si>
  <si>
    <t>M040502 </t>
  </si>
  <si>
    <t xml:space="preserve"> FALDA 0,5x5x5 cm ca.</t>
  </si>
  <si>
    <t xml:space="preserve"> FALDA 0,5x10x5 cm ca.</t>
  </si>
  <si>
    <t>PATCH EMOSTATICO SINTETICO RIASSORBIBILE, COMPOSTA DA CELLULOSA OSSIDATA RIGENERATA E PEG. STERILE</t>
  </si>
  <si>
    <t>2x4 cm ca.</t>
  </si>
  <si>
    <t>M0405099</t>
  </si>
  <si>
    <t>5x5 cm ca.</t>
  </si>
  <si>
    <t>5x10 cm ca.</t>
  </si>
  <si>
    <t>MATRICE PER LA RIGENERAZIONE DERMICA</t>
  </si>
  <si>
    <t xml:space="preserve">MATRICE DI ORIGINE ANIMALE PER LA RIGENERAZIONE DERMICA, A SINGOLO STRATO SENZA FOGLIO DI SILICONE- STERILE, MONOUSO, LATEX FREE, SI RICHIEDE IL LISTINO COMPLETO DI TUTTE LE MISURE CON LO STESSO SCONTO DEL PATCH OFFERTO. VARIE MISURE
</t>
  </si>
  <si>
    <t>5-9 CM X 5-6 CM</t>
  </si>
  <si>
    <t>P900402 </t>
  </si>
  <si>
    <t>8-11 CM X 12-15 CM.</t>
  </si>
  <si>
    <t>MATRICE DI ORIGINE ANIMALE PER LA RIGENERAZIONE DERMICA, A DOPPIO STRATO, CON FOGLIO DI SILICONE- STERILE, MONOUSO, LATEX FREE. SI RICHIEDE IL LISTINO COMPLETO DI TUTTE LE MISURE CON LO STESSO SCONTO DEL PATCH OFFERTO. VARIE MISURE</t>
  </si>
  <si>
    <t>4-5 CM X 5-6 CM</t>
  </si>
  <si>
    <t>8-10 CM X 12-15 CM.</t>
  </si>
  <si>
    <t>MEDICAZIONI AVANZATA E POSTOPERATORIE CON TAMPONE IN TNT E POLIACRILATO SUPERASSORBENTE. FILM ESTERNO IN FILM DI POLIURETANO TRASPIRANTE ED IMPERMEABILE. STRATO DI CONTATTO ATRAUMATICO. VASTA GAMMA DI MISURE DISPONIBILI</t>
  </si>
  <si>
    <t xml:space="preserve">6X8 cm </t>
  </si>
  <si>
    <t>M040499</t>
  </si>
  <si>
    <t>9X10 cm</t>
  </si>
  <si>
    <t>10X15 cm</t>
  </si>
  <si>
    <t>10X20 cm</t>
  </si>
  <si>
    <t>10X25 cm</t>
  </si>
  <si>
    <t>10X30 cm</t>
  </si>
  <si>
    <t>10X35 cm</t>
  </si>
  <si>
    <t>SOLUZIONE PER IRRIGAZIONE DELLA FERITA CHIRURGICA</t>
  </si>
  <si>
    <t>SOLUZIONE COSTITUITA DA ACIDO IPOCLOROSO E IPOCLORITO DI SODIO IN SOLUZIONE SALINA ACQUOSA STABILIZZATA A PH NEUTRO</t>
  </si>
  <si>
    <t xml:space="preserve">FLACONE 250 ML SPRAY </t>
  </si>
  <si>
    <t>M040412</t>
  </si>
  <si>
    <t>FLACONE 500 ML</t>
  </si>
  <si>
    <t>FLACONE 1000 ML</t>
  </si>
  <si>
    <t>FLACONE 500 ML STERILE</t>
  </si>
  <si>
    <t>FLACONE 1.000 ML STERILE</t>
  </si>
  <si>
    <t>TELINO STERILE IN TNT MISURE CIRCA 150X150 CON MARGINE ADESIVO IGNIFUGO E ASSORBENTE E IMPERBEABILE, CONFEZIONE SINGOLA STERILE</t>
  </si>
  <si>
    <t>T0202</t>
  </si>
  <si>
    <t>TELINO STERILE IN TNT ASSORBENTE E IMPERMEABILE MISURE CIRCA 150X150 CON MARGINE ADESIVO IGNIFUGO E CON TASCA DI RACCOLTA, CONFEZIONE SINGOLA STERILE</t>
  </si>
  <si>
    <t>TELINI STERILI COPRIMICROSCOPIO COMPATIBILI CON IL MICROSOCPIO OPERATORIO MARCA LEICA (MODELLO OHX); MISURA CM 117X305 CA.;  CIASCUNA CONFEZIONE DEVE CONTENERE STRISCE ADESIVE PER IL FISSAGGIO DELLA COPERTURA AL BRACCIO E AL SISTEMA OTTICO, CONFORMI ALL'UTLIZZO CLINICO ALL'INTERNO DELLA SALA OPERATORIA</t>
  </si>
  <si>
    <t>T030203</t>
  </si>
  <si>
    <t>TELINI STERILI COPRIMICROSCOPIO COMPATIBILI CON IL MICROSOCPIO OPERATORIO MARCA LEICA 2 (MODELLO M 400-E); CIASCUNA CONFEZIONE DEVE CONTENERE STRISCE ADESIVE PER IL FISSAGGIO DELLA COPERTURA AL BRACCIO E AL SISTEMA OTTICO, CONFORMI ALL'UTLIZZO CLINICO ALL'INTERNO DELLA SALA OPERATORIA</t>
  </si>
  <si>
    <t>GUAINA REALIZZATA IN POLIURETANO ELASTOMERICO, LENTE IN PET RIGIDA, SAGOMATA E CON ELEVATO GRADO DI TRASPARENZA, CONNETTORE IN PVC DI GRADO MEDICALE PER AGGANCIO AL NASOFARINGOSCOPIO. DOTATO DI COPRITELECAMERA IN POLIETILENE PER LA PROTEZIONE DEL MANIPOLO E TUBO DI PROTEZIONE RIGIDO IN PVC. CONFEZIONE SINGOLA, MONOUSO STERILE.</t>
  </si>
  <si>
    <t xml:space="preserve"> LA DITTA AGGIUDICATRICE DOVRÀ INOLTRE FORNIRE N. 5 NASOFIBROSCOPI.IN COMODATO D'USO GRATUITO PER TUTTA LA DURATA DELLA FORNITURA</t>
  </si>
  <si>
    <t>FILLER IN POLIDIMETILSILOSSANO (PDMS)</t>
  </si>
  <si>
    <t>FILLER CORDALE PER TRATTAMENTO MONOPLEGIE IN POLIDIMETISILOSSANO (PDMS) IN SIRINGA PRECARICATA DA 5 CC</t>
  </si>
  <si>
    <t>AGO MALLEABILE MONOUSO PER VEICOLARE FILLER CORDALE IN PDMS</t>
  </si>
  <si>
    <t>A0101</t>
  </si>
  <si>
    <t>P020399</t>
  </si>
  <si>
    <t>Q0201</t>
  </si>
  <si>
    <t>A0601010402</t>
  </si>
  <si>
    <t>SPECULI NASALI E AURICOLARI</t>
  </si>
  <si>
    <t>SPECULI NASALI TIPO KILLIAN IN MATERIALE PLASTICO ATOSSICO ED ATERMICO DI COLORE NERO MONOUSO</t>
  </si>
  <si>
    <t>L140201</t>
  </si>
  <si>
    <t>Q030499</t>
  </si>
  <si>
    <t xml:space="preserve">BALLON PER DILATAZIONE TRACHEALE COMPRENSIVO DI DISPOSITIVO DI GONFIAGGIO. MISURA: LUNGHEZZA 40 MM, DIAMETRI VARI (14-16-18 MM); SISTEMA MININVASIVO PER DILATAZIONE TRACHEALEA MEZZO PALLONCINO A GONFIAGGIO CONTROLLATO CON SISTEMA DI TRANS-ILLUMINAZIONE GRAZIE A FONTE DI LUCE INCORPORATA. STERILE E MUNITA DI APPOSITA POMPA DI GONFIAGGIO DEDICATA  </t>
  </si>
  <si>
    <t>Q030399</t>
  </si>
  <si>
    <t xml:space="preserve">BALLOON PER SENI PARANASALI  E TUBA COMPRESIVO DI DISPOSITIVO DI GONFIAGGIO. MISURA 6X18 MM; SISTEMA MININVASIVO PER DILATAZIONE DEGLI OSTI NASALI E DELLE TUBE DI EUSTACHIO A MEZZO PALLONCINO A GONFIAGGIO CONTROLLATO CON SISTEMA DI TRANS-ILLUMINAZIONE GRAZIE A FONTE DI LUCE INCORPORATA. STERILE E MUNITA DI APPOSITA POMPA DI GONFIAGGIO DEDICATA  </t>
  </si>
  <si>
    <t>Q030302</t>
  </si>
  <si>
    <t>STENT BI-CANALICOLARE COSTITUITO DA UN TUBO IN SILICONE DA 0.94MM COLLEGATO AD OGNUNA DELLE SUE ESTREMITÀ AD UNA SONDA METALLICA MALLEABILE DI LUNGHEZZA 53MM E 0.8MM DI DIAMETRO CON PUNTA TONDA. RIVESTIMENTO ESTERNO DEL TUBO PREFERIBILMENTE IN POLIVINILPIRROLIDONE (PVP) PER MIGLIORE BAGNABILITÀ</t>
  </si>
  <si>
    <t>Q0207</t>
  </si>
  <si>
    <t xml:space="preserve">SET PER IMPIANTO CDCR COMPOSTO DA:
• KIT DI INTRODUZIONE RIUTILIZZABILE PER POSIZIONAMENTO E MISURAZIONE DELL’IMPIANTO
• TUBI STERILI IN PIREX/POLIETILENE DI DIFFERENTI MISURE (DA 9MM A 21MM) E MODELLI PER CASI CLINICI SPECIFICI
• FORO SU FLANGIA PROSSIMALE PER SUTURA DI FISSAGGIO. LA DITTA DOVRÀ FORNIRE IN SERVICE GRATUITO PER IL TEMPO DI VALIDITÀ DELLA FORNITURA I KIT INTRODUTTORI RISTERILIZZABILI IN NUMERO MINIMO DI 2.
</t>
  </si>
  <si>
    <t>TUBI DI VENTILAZIONE TRANSTIMPANICI IN TEFLON CON FILO DI REPERE, MISURA SMALL - MEDIUM - LARGE</t>
  </si>
  <si>
    <t>Q03040101</t>
  </si>
  <si>
    <t>DISPOSITIVI MONOUSO PER CHIRURGIA ENDOSCOPICA NASALE</t>
  </si>
  <si>
    <t>LAMA PRECALIBRATA PER NAVIGAZIONE RETTA DIAM 4,0 MM LUNGH 13CM</t>
  </si>
  <si>
    <t>Q030301</t>
  </si>
  <si>
    <t>LAMA PRECALIBRATA PER NAVIGAZIONE RETTA DIAM 3,0 MM LUNGH 13CM</t>
  </si>
  <si>
    <t>DEFLUSSORI DI IRRIGAZIONE PER LAME PRECALIBRATA PER NAVIGAZIONE</t>
  </si>
  <si>
    <t>A030402</t>
  </si>
  <si>
    <t>ASPIRATORE MALLEABILE PRECALIBRATO PER NAVIGAZIONE RETTO MISURA 7FR</t>
  </si>
  <si>
    <t xml:space="preserve"> Z129085</t>
  </si>
  <si>
    <t>ASPIRATORE MALLEABILE PRECALIBRATO PER NAVIGAZIONE RETTO MISURA 9FR</t>
  </si>
  <si>
    <t>ASPIRATORE MALLEABILE PRECALIBRATO PER NAVIGAZIONE ANGOLATO MISURA 9FR</t>
  </si>
  <si>
    <t>BASE ADESIVA PER PUNTATORE ORL</t>
  </si>
  <si>
    <t>Z12140501</t>
  </si>
  <si>
    <t>SISTEMA DI RIFERIMENTO PER PAZIENTE</t>
  </si>
  <si>
    <t>Z12140585</t>
  </si>
  <si>
    <t>SISTEMA DI RIFERIMENTO PER STRUMENTI ORL</t>
  </si>
  <si>
    <t>J</t>
  </si>
  <si>
    <t>LAMA ANG. 60° ,FINESTRA DI TAGLIO RUOTABILE A 360° DIAM.3,5MM LUNGH 11CM</t>
  </si>
  <si>
    <t>J.J</t>
  </si>
  <si>
    <t>LAMA ANG. 90° ,FINESTRA DI TAGLIO RUOTABILE A 360° DIAM.3,5MM LUNGH 11CM</t>
  </si>
  <si>
    <t>K</t>
  </si>
  <si>
    <t>LAMA ANG. 120° ,FINESTRA DI TAGLIO RUOTABILE A 360° DIAM.3,5MM LUNGH 11CM</t>
  </si>
  <si>
    <t>M</t>
  </si>
  <si>
    <t>LAMA RETTA, FINESTRA DI TAGLIO RUOTABILE A 360°DIAM.2,9MM LUNGH 11 CM COMPLETA DI TUBI</t>
  </si>
  <si>
    <t>N</t>
  </si>
  <si>
    <t>LAMA ANG. 15° PER CHIRURGIA DELL'EDEMA DI REINKE , DIAM.3,5MM LUNGH 22CM</t>
  </si>
  <si>
    <t>V0103</t>
  </si>
  <si>
    <t>O</t>
  </si>
  <si>
    <t>DEFLUSSORI DI IRRIGAZIONE PER LAME ANGOLATE</t>
  </si>
  <si>
    <t>P</t>
  </si>
  <si>
    <t>FRESA TAGLIENTE SFERICA , ANGOLATA 15° PER DCR, DIAM. 4,0MM LUNGH 11CM</t>
  </si>
  <si>
    <t>Q</t>
  </si>
  <si>
    <t>FRESA TAGLIENTE AD ALTA VELOCITÀ (30.000 GIRI/MIN.) , ANGOLATA 70° PER FRONTALE, DIAM. 3,0MM</t>
  </si>
  <si>
    <t>R</t>
  </si>
  <si>
    <t>FRESA DIAMANTATA AD ALTA VELOCITÀ (30.000 GIRI/MIN.) , ANGOLATA 70° PER FRONTALE, DIAM. 3,0MM</t>
  </si>
  <si>
    <t>S</t>
  </si>
  <si>
    <t>FRESA TAGLIENTE SFERICA AD ALTA VELOCITÀ 75000 GIRI PER CHIRURGIA FRONTALE</t>
  </si>
  <si>
    <t>T</t>
  </si>
  <si>
    <t>FRESA DIAMANTATA AGGRESSIVA AD ALTA VELOCITÀ (30.000 GIRI/MIN.) , ANGOLATA 70° PER FRONTALE, DIAM. 3,0MM</t>
  </si>
  <si>
    <t>U</t>
  </si>
  <si>
    <t>LAMA RETTA, FINESTRA DI TAGLIO RUOTABILE A 360°DIAM.3,5MM LUNGH 11 CM COMPLETA DI TUBI</t>
  </si>
  <si>
    <t>V</t>
  </si>
  <si>
    <t>LAMA RETTA, FINESTRA DI TAGLIO RUOTABILE A 360°DIAM.4,0 MM LUNGH 11 CM COMPLETA DI TUBI</t>
  </si>
  <si>
    <t>W</t>
  </si>
  <si>
    <t>FRESA ANGOLATA 15° TAGLIENTE 4 MM LUNGH 15 CM</t>
  </si>
  <si>
    <t>X</t>
  </si>
  <si>
    <t>FRESA ANGOLATA 15° DIAMANTATA 3.2 MM LUNGH 15 CM</t>
  </si>
  <si>
    <t>LA DITTA DOVRÀ FORNIRE IN USO GRATUITO MINIMO N. 2 SISTEMI DI NAVIGAZIONE ELETTROMAGNETICI PIÙ CENTRALINA CON MANIPOLO DEDICATO ALLA CHIRURGIA FESS PER TUTTO IL TEMPO DELLA DURATA DELLA GARA</t>
  </si>
  <si>
    <t>DISPOSITIVI MONOUSO PER TRAPANI DA MASTOIDE E STAFFA IN CHIRURGIA OTOLOGICA</t>
  </si>
  <si>
    <t>FRESE TAGLIENTI LUNGH LONG DIAM COMPRESO TRA 5,50 E 1,00 MM</t>
  </si>
  <si>
    <t>Z12130580</t>
  </si>
  <si>
    <t>FRESE TAGLIENTI LUNGH EXTRA LONG DIAM COMPRESO TRA 4,00 E 1,00 MM</t>
  </si>
  <si>
    <t>FRESE DIAMANTATE LUNGH MEDIUM DIAM COMPRESO TRA 6,00MM E 2,00MM</t>
  </si>
  <si>
    <t>L149099</t>
  </si>
  <si>
    <t>FRESE DIAMANTATE LUNGH LONG DIAM COMPRESO TRA 5,00MM E 1,00MM</t>
  </si>
  <si>
    <t>FRESE DIAMANTATE LUNGH EXTRA LONG DIAM COMPRESO TRA 4,00MM E 1,00MM</t>
  </si>
  <si>
    <t>KIT DEFLUSSORE IRRIGAZIONE MONOUSO</t>
  </si>
  <si>
    <t>Z12019085</t>
  </si>
  <si>
    <t>FRESE FLESS TAGLIENTI DIAM COMPRESO TRA 2,30 E 0,50MM</t>
  </si>
  <si>
    <t>FRESE FLESS TAGLIENTI DIAM COMPRESO TRA 2,30 E 0,60MM</t>
  </si>
  <si>
    <t>PERFORATORI FLESSIBILI DIAM 0,50MM</t>
  </si>
  <si>
    <t>L149006</t>
  </si>
  <si>
    <t>PERFORATORI FLESSIBILI DIAM 0,35MM</t>
  </si>
  <si>
    <t xml:space="preserve">LA DITTA AGGIUDICATARIA  DOVRA' FORNIRE IN SERVICE AD USO GRATUITO N. 2 TRAPANI COMPLETI DI CENTRALINA PER MASTOIDE (CON ATTACCHI RETTO E ANGOLATO) E STAFFA DEDICATI PER CHIRURGIA OTOLOGICA  PER LA DURATA DELLA FORNITURA </t>
  </si>
  <si>
    <t>ASPIRATORI NASALI E PER ORECCHIO</t>
  </si>
  <si>
    <t>ASPIRATORI PER ORECCHIO IN METALLO MONOUSO PER CHIRURGIA ED ESAMI ORL; STERILI (STERILIZZATI CON ETO),IN VARIE MISURE DA 06 MM A 2 MM</t>
  </si>
  <si>
    <t>Z120105</t>
  </si>
  <si>
    <t>MANICO IN PLASTICA BIANCA PER ASPIRAZIONE CON E SENZA REGOLAZIONE DELL'ASPIRAZIONE PER CONNETTERE GLI ASPIRATORI AI TUBI DI ASPIRAZIONE,MONOUSO,STERILE,IN CONFEZIONE SINGOLA CON APERTURA A STRAPPO CON CONTROLLO</t>
  </si>
  <si>
    <t>A0680</t>
  </si>
  <si>
    <t>ASPIRATORE NASALE IN ACCIAIO INOSSIDABILE MONOUSO PER INTERVENTI CHIRURGICI ED ESAMI RINOLOGICI; STERILI, IN VARIE MISURE</t>
  </si>
  <si>
    <t>C1</t>
  </si>
  <si>
    <t>C2</t>
  </si>
  <si>
    <t>C3</t>
  </si>
  <si>
    <t>MANIPOLI A RADIO FREQUENZA AL PLASMA  CON 2 MODALITà DI ABLAZIONE. VASTA GAMMA DI MANIPOLI</t>
  </si>
  <si>
    <t xml:space="preserve">MANIPOLO A FORCHETTA PER TURBINATI </t>
  </si>
  <si>
    <t>K0201</t>
  </si>
  <si>
    <t>MANIPOLO AD AGHI PER TURBINATI</t>
  </si>
  <si>
    <t>MANIPOLO PER UVULOPALATOPLASTICA</t>
  </si>
  <si>
    <t>MANIPOLO PER TONSILLA</t>
  </si>
  <si>
    <t>MANIPOLO PER PAPILLOMA LARINGEO</t>
  </si>
  <si>
    <t>LA DITTA DOVRÀ FORNIRE UN GENERATORE A RADIOFREQUENZA PULSATA MONOPOLARE AL PLASMA A TECNOLOGIA TSP, CON AZIONE DI TAGLIO E COAGULO PER IL TRATTAMENTO DI DIVERSE PATOLOGIE DEL DISTRETTO TESTA/COLLO IN SERVICE GRATUITO PER IL TEMPO DI VALIDITÀ DELLA GARA</t>
  </si>
  <si>
    <t>DISPOSITIVI MONOUSO DEDICATI ALLA PIATTAFORMA A RADIOFREQUENZA  CON CONTROLLO DELL'IMPEDENZA TISSUTALE</t>
  </si>
  <si>
    <t>MANIPOLO MONOUSO ELETTROCHIRURGICO DOTATO DI TRE TASTI DI ATTIVAZIONE PER TAGLIO, COAGULO E DISSEZIONE, REGOLAZIONE POTENZE TRAMITE CURSORE LATERALE,CAVO LUNGHEZZA 4,6M CIRCA</t>
  </si>
  <si>
    <t>K02010105</t>
  </si>
  <si>
    <t>PIASTRA PAZIENTE REALIZZATA IN POLYHESIVE, SPECIALE GEL A BASE D'ACQUA, CON CAVO LUNGO 4,6M, MISURE 18,3X11,4CM, SUPERFICIE CONDUTTIVA 137 CMQ CA.</t>
  </si>
  <si>
    <t>K02010202</t>
  </si>
  <si>
    <t>ELETTRODO MONOUSO EDGE A LAMA ANTIESCARA LUNGO 16,51CM CIRCA</t>
  </si>
  <si>
    <t>ELETTRODO MONOUSO A LAMA ANTIESCARA ESTESA, LUNGA 10,16CM CIRCA</t>
  </si>
  <si>
    <t>ELETTRODO MICROAGO IN TUNGSTENO RETTO LUNGO 2CM, DIAMETRO 2,8MM CIRCA</t>
  </si>
  <si>
    <t>COAGULATORE ASPIRATORE CON INTERRUTTORE A PEDALE 10FR</t>
  </si>
  <si>
    <t xml:space="preserve">FORBICE MULTIFUNZIONE MONOPAZIENTE A RADIO FREQUENZA PER IL TAGLIO E COAGULO DI TESSUTI MOLLI, LUNGHEZZA 21 MM, LAMA ATTIVA CURVA DA 20MM, IMPUGNATURA ERGONOMICA, DOTATA DI TECNOLOGIA ADATTIVA AL TESSUTO CON IL CONTROLLO DELL'IMPEDENZA PER ALMENO 400.000 VOLTE AL SECONDO. IL GENERATORE  DOVRÀ ESSERE FORNITO DALL'AGGIUDICATARIO IN USO GRATUITO PER IL TEMPO DI VALIDITÀ DELLA GARA.
</t>
  </si>
  <si>
    <t>K02020101</t>
  </si>
  <si>
    <t>LA DITTA AGGIUDICATARIA DOVRA' FORNIRE IL GENERATORE IN SERVICE AD USO GRATUITO</t>
  </si>
  <si>
    <t>MANIPOLI A RISONANZA QUANTICO-MOLECOLARE</t>
  </si>
  <si>
    <t>MANIPOLI VARIE FORME E MISURE COMPRESE BIPOLARE MONOUSO PER IL TRATTAMENTO DI TURBINATI  E LARINGE. LA DITTA DOVRÀ FORNIRE IN SERVICE GRATUITO IL GENERATORE IN USO GRATUITO PER IL TEMPO DI VALIDITÀ DELLA GARA CASO TIPO: 1 MANIPOLO PER TURBINATI</t>
  </si>
  <si>
    <t>PUNTALI FERROMAGNETICI</t>
  </si>
  <si>
    <t>PUNTALI E FORBICI MONOUSO STERILI PER BISTURI CON TECNOLOGIA FERRO MAGNETICA. LA DITTA DOVRÀ FORNIRE IL GENERATORE IN SERVICE GRATUTIO  PER LA DURATA DELLA FORNITURA. CASO TIPO: 1 PUNTALE A LAMA PER SVUOTAMENTI</t>
  </si>
  <si>
    <t>PUNTE PER BISTURI IN TUNGSTENO CON PUNTO DI CONTATTO AGO EPIDERMIDE INFERIORE O UGUALE A 5 MICRON</t>
  </si>
  <si>
    <t>K0102</t>
  </si>
  <si>
    <t>DISPOSITIVO MONOUSO A DITALE PER POLISONNIGRAFO</t>
  </si>
  <si>
    <t xml:space="preserve">DISPOSITIVO MONOUSO A DITALE PER POLISONNIGRAFO, TRASPORTABILE, DA POLSO ,CON MICROFONO COMPLETO DI DISCHETTI BIOADESIVI 
</t>
  </si>
  <si>
    <t>Z121005</t>
  </si>
  <si>
    <t>POLISONNIGRAFO E RELATIVO MATERIALE DI CONSUMO</t>
  </si>
  <si>
    <t>IL POLISONNIGRAFO DEVE AVERE LE SEGUENTI DOTAZIONI: POSSIBILITÀ DI UTILIZZO IN PAZIENTI ADULTI E PEDIATRICI; CONTENUTO NELLE DIMENSIONI E DI PESO LEGGERO; SENSORI DI REGISTRAZIONE ESTERNI ED INTERNI PER LE SEGUENTI FUNZIONI:
A) TERMISTORE
B) FASCE ADDOMINALI E TORACICHE
C) ALMENO N. 2 CANALI PER EEG
D) TRASDUTTORI DI PRESSIONE PER LA PRESSIONE NASALE DELLA MASCHERA E DEL RUSSAMENTO
E) SENSORI DI POSIZIONE E DELL’ATTIVITÀ NOTTURNA DEL PAZIENTE
F) MICROFONO INTEGRATO PER LA REGISTRAZIONE AUDIO
G) PULSOSSIMETRO DA POLSO WIRELESS BLOUTOOTH
H) ONDE DI REGISTRAZIONE VISIBILI IN TEMPO REALE SUL DISPLAY DEL DISPOSITIVO
I) MEMORIA DI REGISTRAZIONE DI ALMENO 1 GB
J) FUNZIONAMENTO CON BATTERIA AA AL LITIO
K) SOFTWARE DEDICATO PER LA GESTIONE DEI DATI, INTERFACCIABILE CON SISTEMA OPERATIVO WINDOWS XP E VERSIONI SUCCESSIVE + CAVO DI CONNESSIONE AL PC
L) MODALITÀ D’USO IN LINGUA ITALIANA
LA DITTA DOVRÀ FORNIRE ALMENO N. 4 DISPOSITIVI IN SERVICE AD USO GRATUITO</t>
  </si>
  <si>
    <t xml:space="preserve">SISTEMA DI ILLUMINAZIONE CHIRURGICA </t>
  </si>
  <si>
    <t xml:space="preserve">KIT STERILE PER ARTROSCOPIA DIAGNOSTICA ED OPERATORIA COMPOSTO DA: TROCAR INTRODUTTORE, OTTURATORE, OTTICA RIGIDA MONOUSO DA 1.2MM, COPRITELECAMERA. LA DITTA AGGIUDICATARIA DOVRA' FORNIRE IN USO GRATUITO L'APPARECCHIATURA NECESSARIA ALL'UTILIZZO DEL KIT STERILE PER LA DURATA DELLA FORNITURA </t>
  </si>
  <si>
    <t>DISPOSITIVO E KIT PER SEPARAZIONE E CONCENTRAZIONE</t>
  </si>
  <si>
    <t>DISPOSITIVO INTRAOPERATORIO PER SOSPENSIONE CELLULARE IN KIT STERILE PER L’OTTENIMENTO DELLA FRAZIONE STROMALE VASCOLARIZZATA COMPLETO DI 2 TUBI PER IL TRATTENIMENTO DEL GRASSO, CANNULE PER INFILTRAZIONE, ASPIRAZIONE, TRANSFER, INIEZIONE; COMPLETO DI SIRINGHE. CENTRIFUGA IN USO GRATUITO PER LA DURATA DELLA FORNITURA</t>
  </si>
  <si>
    <t>DRENAGGI CHIRURGICI POST-OPERATORI</t>
  </si>
  <si>
    <t>EVACUATORE IN PLASTICA TRASPARENTE CON BULBO IN GOMMA SOTTOVUOTO DA 400 ML</t>
  </si>
  <si>
    <t>A0601010102</t>
  </si>
  <si>
    <t xml:space="preserve">TUBO DI DRENAGGIO IN SILICONE CON SCANALATURE LONGITUDINALI A SEZIONE PIATTA DA 7 MM. </t>
  </si>
  <si>
    <t>TUBO DI DRENAGGIO IN SILICONE CON SCANALATURE LONGITUDINALI A SEZIONE PIATTA DA 10 MM.</t>
  </si>
  <si>
    <t xml:space="preserve">TUBO DI DRENAGGIO IN SILICONE CON SCANALATURE LONGITUDINALI A SEZIONE ROTONDA DA 10 CH COMPLETAMENTE SCANALATO CON TROCAR. </t>
  </si>
  <si>
    <t>TUBO DI DRENAGGIO IN SILICONE CON SCANALATURE LONGITUDINALI A SEZIONE ROTONDA DA 15 CH COMPLETAMENTE SCANALATO CON TROCAR</t>
  </si>
  <si>
    <t xml:space="preserve">SET D'ASPIRAZIONE IN SILICONE A BULBO SOTTOVUOTO DA 100 ML COMPLETO DI TUBO PIATTO DA 7 MM E TROCAR. </t>
  </si>
  <si>
    <t>SET D'ASPIRAZIONE IN SILICONE A BULBO SOTTOVUOTO DA 100 ML COMPLETO DI TUBO ROTONDO DA 4,7 MM E TROCAR.</t>
  </si>
  <si>
    <t xml:space="preserve">KIT CANNULE DI ASPIRAZIONE ANGOLATE IN ACCIAIO ANCHE FENESTRATE E BOTTONUTE COMPLETE DI MANIPOLO CON CONTROLLO DI ASPIRAZIONE SAGOMATO A GOCCIA E TUBO DI CONNESSIONE IN SILICONE LUNGO CM 60 STERILI E MONOUSO LUNGHEZZA CANNULA: 80,130 MM DIAMETRO CANNULA: CH 4,6,9 </t>
  </si>
  <si>
    <t>A06010103</t>
  </si>
  <si>
    <t>POSIZIONATORI FLUIDI</t>
  </si>
  <si>
    <t>POSIZIONATORE CON TECNOLOGIA FLUIDIZZATA PER LA PREVENZIONE DI LESIONI DA PRESSIONE, NON SOGGETTO AD EFFETTO GRAVITÀ, MODELLABILE PER ADATTARSI AL CORPO E MANTENERE LA FORMA IN UNA POSIZIONE TERAPEUTICA CONFORTEVOLE. PLURIUSO</t>
  </si>
  <si>
    <t>29X50 cm ca.</t>
  </si>
  <si>
    <t>Y033399</t>
  </si>
  <si>
    <t>41X75 cm ca.</t>
  </si>
  <si>
    <t>SET IN TNT</t>
  </si>
  <si>
    <t>SET IN TNT COMPOSTA DA:N.1CAMICE CHIRURGICO ALTA PROTEZIONE RINFORZATO TG XL,N.1TAMPONE PER DISINFEZIONE CIRCA 20CM,N.4 SALVIETTE ASCIUGAMANI CIRCA 47X38CM,N.1 CIOTOLA GRADUATA CIRCA 250ML,N.1 TELO TAVOLO RINFORZATO 190X280CM CIRCA,N.1 TELO ASSORBENTE E IMPERMEABILE AD U 200X290CM CON U 7X65CM CIRCA,N.2 STRISCIA ADESIVA 9X49CM CIRCA,N.1 CANNULA ASPIRAZIONE TIPO YANKAUER CH 12,N.5 GARZA 7,5CMX7,5CM CA.12 STRATI RADIOPACA,N.1 BISTURI SICUREZZA N.15, N.1 TELO MAYO 79X145CM CIRCA,N.2 TELO ADESIVO ASSORBENTE E IMPERMEABILE  90X75CM,N.1 ELETTROBISTURI PUNTA LAMA CAVO 3,2M CIRCA,N.1 TUBO CONNESSIONE CH30 3 M, N.1 CAMICE CHIRURGICO RINFORZATO ALTA PROTEZIONE XXL,N.1 TELO ADESIVO ASSORBENTE E IMPERMEABILE 300X175 CM CIRCA,N.2 VELCRO FISSATUBI ADESIVO 2,5X30,N.1 TASCA PORTASTRUMENTI 2 SCOMPARTI 40X35CM, N.2 TELO ADESIVO 120X100 CM CIRCA.</t>
  </si>
  <si>
    <t>SET IN TNT PER ORECCHIO COMPOSTO DA: N.1 BISTURI CON SISTEMA DI SICUREZZA N.15,N.1 TAMPONE PER  LA DISINFEZIONE 20CM,N.1 CAMICE CHIRURGICO RINFORZATO ALTA PROTEZIONE TG.XL,N.1 STRISCIA ADESIVA 9X49CM CA, N.1 CANNULA DI ASPIRAZIONE TIPO YANKAUER CH12,N.1 TELO OFTALMINO 140X150 C/SACCA E FILM,N.6 SALVIETTE ASCIUGAMANI 47X38 CM CIRCA,N.1 TASCA PORTASTRUMENTI 2 SCOMPARTI CIRCA 40X35CM,N.1 TUBO DI CONNESSIONE 30CH 3 M,N.1 CIOTOLA GRADUATA CIRCA 250ML,N.1 CAMICE CHIRURGICO RINFORZATO ALTA PROTEZIONE XXL.</t>
  </si>
  <si>
    <t xml:space="preserve">SET IN TNT PER COLLO COMPOSTA DA: N.2 TELO 150X175 ALTA ASSORBENZA IMPERMEABILI,N.1 CAMICE CHIRURGICO ALTA PROTEZIONE RINFORZATO TG.XXL, TELO ADESIVO AD U 200X260 CM ASSORBENTE E IMPERMEABILE CON U 20X102 CM,N.1 CIOTOLA GRADUATA CIRCA 250ML, N.1 TAMPONE PER LA DISINFEZIONE 20CM, N.1 CAMICE CHIRURGICO RINFORZATO ALTA PROTEZIONE , N.1 SPUGNETTA ABRASIVA 5X5CM CIRCA, N.1 TELO ADESIVO 300X175CM,ASSORBENTE E IMPERMEABILE N.1 ELETTROBISTURI PUNTA LAMA CAVO 3,2M, N.N.10 GARZE 10X10CM 12 STRATI STERILE, N.1CAMICE CHIRURGICO RINFORZATO ALTA PROTEZIONE TG.XL, N.2 STRISCIA ADESIVA 9X49CM. </t>
  </si>
  <si>
    <t>DISPOSITIVI MONOUSO PER ELETTROMIOGRAFIA INTRAOPERATORIA</t>
  </si>
  <si>
    <t>KIT ELETTRODI MONOPOLARI ACCOPPIATI 4 CANALI PER IONM DEL NF CON TERRA E RITORNO STIMOLO</t>
  </si>
  <si>
    <t>N010101</t>
  </si>
  <si>
    <t>STIMOLATORI MONOPOLARI CON PUNTA SFERICA MM 1,0 E COMANDO INCREMENTALE E DI STAMPA DA CAMPO REMOTO</t>
  </si>
  <si>
    <t>STIMOLATORI BIPOLARI MOD. KARTUSCH</t>
  </si>
  <si>
    <t>TUBI ENDOTRACHEALI CON ELETTRODI INTEGRATI SULLA SUPERFICIE PER IONM DEL NLR MISURE VARIE DA 6 A 9 MM</t>
  </si>
  <si>
    <t>ELETTRODI DI RILEVAMENTO CON STIMOLAZIONE AUTOMATICA PERIODICA DEL NV MISURE 2 E 3 MM.</t>
  </si>
  <si>
    <t>LA DITTA DOVRA' FORNIRE L'ELETTROMIOGRAFO IN USO GRATUITO PER LA DURATA DELLA FORNITURA</t>
  </si>
  <si>
    <t xml:space="preserve">DISPOSITIVO CRIOCHIRURGICO PORTATILE PER L'ABLAZIONE DI TESSUTO </t>
  </si>
  <si>
    <t>DISPOSITIVO CRIOCHIRURGICO PORTATILE, STERILE, MONOPAZIENTE CHE DEVE CONSENTIRE IL CONGELAMENTO SELETTIVO CONTROLLATO DEL TESSUTO PRESCELTO. DEVE ESSERE DOTATO DI UNA BOMBOLA DI PROTOSSIDO DI AZOTO COME FONTE CRIOGENICA.</t>
  </si>
  <si>
    <t>Z120102</t>
  </si>
  <si>
    <t xml:space="preserve">KIT PER IL SOSTEGNO DELLA CARTILAGINE DELLA VALVOLA NASALE </t>
  </si>
  <si>
    <t>KIT PER IL SOSTEGNO DELLA CARTILAGINE DELLA VALVOLA NASALE COMPOSTO DA: IMPIANTO NASALE, DISPOSITIVO DI EROGAZIONE E GUIDA DI POSIZIONAMENTO DELL’IMPIANTO. L’IMPIANTO DEVE ESSERE COMPOSTO DA MATERIALE BIOCOMPATIBILE RIASSORBIBILE DALL'ORGANISMO.</t>
  </si>
  <si>
    <t>R9099</t>
  </si>
  <si>
    <t xml:space="preserve">SALVIETTINE DISINFETTANTI </t>
  </si>
  <si>
    <t xml:space="preserve">SALVIETTINE DISINFETTANTI CON PEROSSIDO DI IDROGENO, PRIVE DI PROFUMO CHE NON RICHIEDONO RISCIACQUO. DEVONO ESSERE DOTATE DI AZIONE VIRUCIDA CONTRO I VIRUS INCAPSULATI E NON (POLIO, ADENO E NOROVIRUS MURINIO, HIV, HBV, HCV, INFLUENZA E CORONAVIRUS ..), BATTERI E LIEVITI. DEVONO ESSERE PRIVE DI ALCHILFENOLETOSSILATI (APE), ETOSSILATI DI NONILFENOLO (NPE) E COMPOSTI ORGANICI VOLATILI (COV). DEVONO ESSERE COMPATIBILITÀ CON ACCIAIO INOSSIDABILE, CROMO, VINILE, TESSUTI DI NYLON, SUPERFICI LAMINATE, VETRO, GOMMA E MATERIE PLASTICHE RIGIDE E FLESSIBILI COME POLIPROPILENE, POLIURETANO, POLIETILENE, PVC ACRILICO, FIBRA DI VETRO E POLICARBONATO. LE SALVIETTINE DEVONO ESSERE SICURE PER GLI UTENTI SENZA NECESSITÀ DI UTILIZZARE DPI. </t>
  </si>
  <si>
    <t>D99 </t>
  </si>
  <si>
    <t>FLACONE SPRAY, STESSE CARATTERISTICHE DEL SUB-LOTTO A. FLACONE CIRCA 750 ML</t>
  </si>
  <si>
    <t>LA DITTA DOVRà FORNIRE DOCUMENTAZIONE TECNICA INERENTE IL POTERE ANTIMICROBICO RICHIESTO.</t>
  </si>
  <si>
    <t>PRODOTTI RIASSORBIBILI PER RIEMPIMENTO E RICOSTRUZIONE</t>
  </si>
  <si>
    <t>MATRICE DI COLLAGENE IN PERICARDIO BOVINO NON CROSS-LINKED IN FORMATO SIA SECCA CHE UMIDA FORATA O NON FORATA PRESAGOMATA. DISPONIBILE NELLE SEGUENTI DIMENSIONI:</t>
  </si>
  <si>
    <t>3X3 CM CA.</t>
  </si>
  <si>
    <t>P900399</t>
  </si>
  <si>
    <t>5X5 CM CA.</t>
  </si>
  <si>
    <t>6X8 CM CA.</t>
  </si>
  <si>
    <t xml:space="preserve">INSERTI PER OSTEOTOMIA </t>
  </si>
  <si>
    <t>SPUGNE PER PULIZIA STRUMENTARIO CHIRURGICO</t>
  </si>
  <si>
    <t xml:space="preserve">SPUGNA STERILE DETERGENTE ANTIAPPANANNTE NON ABRASIVA PER ENDOSCOPIO. </t>
  </si>
  <si>
    <t>V07</t>
  </si>
  <si>
    <t>SPUGNETTA ABRASIVA MONOUSO STERILE PER LA PULIZIA E RIMOZIONE DELL'ESCARA DAGLI ELETTRODI DEI MANIPOLI PER ELETTROBISTURI. CASO TIPO: MIS. CM 5X5 CM</t>
  </si>
  <si>
    <t>DISPOSITIVO MONOUSO PER LA DILATAZIONE DELLE STENOSI TUBARICHE COMPRENSIVO DI POMPA DI GONFIAGGIO</t>
  </si>
  <si>
    <t>PROTESI FONATORIE</t>
  </si>
  <si>
    <t>P0205</t>
  </si>
  <si>
    <t xml:space="preserve">SET FONATORIO DI SOSTITUZIONE: SET COMPOSTO DA:  PROTESI PRECARICATA IN INSERITORE CONICO A DIAMETRO VARIABILE PROVVISTO DI PISTONE PER INSERIMENTO;  SCOVOLINO NON STERILE DI MISURA CORRISPONDENTE ALLA PROTESI FONATORIA
</t>
  </si>
  <si>
    <t>PROTESI FONATORIA PER FISTOLE TRACHEOESOFAGEA BEANTI</t>
  </si>
  <si>
    <t>PROTESI PER ORECCHIO</t>
  </si>
  <si>
    <t>PROTESI PISTONE GANCIO IN PLATINO E GAMBO IN TEFLEX SUPER ELASTICO/PTFE GANCIO A NASTRO DIAMETRO 0,4 MM, LUNGHEZZA VARIE MISURE</t>
  </si>
  <si>
    <t>P02010102</t>
  </si>
  <si>
    <t>PROTESI PISTONE GANCIO IN PLATINO E GAMBO IN TEFLEX SUPER ELASTICO/PTFE GANCIO A NASTRO DIAMETRO 0,6 MM, LUNGHEZZA VARIE MISURE</t>
  </si>
  <si>
    <t>PROTESI DA STAFFA IN TEFLON, COMPLETA DI SCANALATURA SUL GANCIO PER LA FACILITAZIONE DELLA PRESA, ACCORCIABILE, VARI DIAMETRI E MISURE</t>
  </si>
  <si>
    <t>PROTESI DA STAFFA IN PLATINO/TEFLON COMPOSTA DA GANCIO A NASTRO CON FRESATURE PER FACILITARE LA CHIUSURA, ACCORCIABILE, DIAMETRI 0,4 - 0,5 - 0,6 MM VARIE MISURE</t>
  </si>
  <si>
    <t>PROTESI DA STAFFA AUTOSERRANTE IN NITRINOLO SUPER ELESTICO/TEFLON, CON GANCI A NASTRO A GOMITO ACCORCIABILE VARI DIAMETRI E MISURE</t>
  </si>
  <si>
    <t>PROTESI PORP IN TITANIO CON TESTA IN IDROSSIAPATITE POROSA VARIE MISURE</t>
  </si>
  <si>
    <t>P02010101</t>
  </si>
  <si>
    <t>PROTESI TORP IN TITANIO CON TESTA IN IDROSSIAPATITE POROSA VARIE MISURE</t>
  </si>
  <si>
    <t>PROTESI PER SECONDO TEMPO DI TIMPANO PLASTICA, TORP A LUNGHEZZA VARIABILE,IN TITANIO</t>
  </si>
  <si>
    <t>PROTESI PER SECONDO TEMPO DI TIMPANO PLASTICA, PORP A LUNGHEZZA VARIABILE,IN TITANIO</t>
  </si>
  <si>
    <t>L</t>
  </si>
  <si>
    <t>PROTESI TORP PER LA RICOSTRUZIONE TOTALE DELLA CATENA OSSICULARE COMPLETAMENTE IN TITANIO CON SUPERFICIE MICRONNIZZATA,TESTINA SEPARATA DALLO STELO AL FINE DI REGOLARNE A PIACERE LA LUNGHEZZE (RANGE DA 3,5 A 7,5MM).</t>
  </si>
  <si>
    <t>PROTESI PORP PER LA RICOSTRUZIONE PARZIALE DELLA CATENA OSSICULARE COMPLETAMENTE IN TITANIO CON SUPERFICIE MICRONIZZATA,TESTINA SEPARATA DALLO STELO AL FINE DI REGOLARNE A PIACERE LA LUNGHEZZA (RANGE DA 2 A 5 MM CON INTERVELLI DI 1MM).</t>
  </si>
  <si>
    <t xml:space="preserve">    PROTESI PER IPOACUSIA TRASMISSIVA A CONDUZIONE OSSEA DI TIPO TRANSCUTANEO </t>
  </si>
  <si>
    <t>PLACCHETTA IN TITANIO MRI COMPATIBILE FINO A 3 TESLA CON 5 PUNTI DI FISSAGGIO ALLA TECA CRANICA</t>
  </si>
  <si>
    <t>P020103 </t>
  </si>
  <si>
    <t>PROCESSORE ACUSTICO DI ULTIMA GENERAZIONE CON RELATIVI PROGRAMMI DI SETTAGGIO</t>
  </si>
  <si>
    <t>KIT DI NR. 5 DISTANZIATORI MAGNETICI PER FISSAGGIO PROCESSORE ALLA CUTE</t>
  </si>
  <si>
    <t>maxillo facciale</t>
  </si>
  <si>
    <t>FRESE LINDMAN TAGLIENTI, FRESE A PALLINA SIA  DIAMANTATE CHE AGGRESSIVE VARIE MISURE(ALMENO 4 MISURE) ATTACCO LISCIO L. DA 5-7 CM</t>
  </si>
  <si>
    <t>Q0303</t>
  </si>
  <si>
    <t>FRESE E LAME TAGLIENTI</t>
  </si>
  <si>
    <t>LAME MICROSAGGITALI E MICROCOLTELLARI: PROFILO TAGLIENTE DIVERSI GRADI DI AGGRESSIVITà, DISPONIBILE CON FUNZIONE STOPPER DI ARRESTO, DISPONIBILITà DI MODELLI CON TAGLIENTE ANGOLATO A 60 E 90.</t>
  </si>
  <si>
    <t>P0912</t>
  </si>
  <si>
    <t>L0314</t>
  </si>
  <si>
    <t>MATERIALE ODONTOIATRICO - ODONTOTECNICO MONOUSO PER PRESA IMPRONTA DENTALE</t>
  </si>
  <si>
    <t>KIT PRESA IMPRONTA COMPOSTA DA:</t>
  </si>
  <si>
    <t>SILICONE PASTA PASTA (TIPO Putty); SIRINGA SILICONICA (TIPO LIGHT), PUNTALI CON TIP</t>
  </si>
  <si>
    <t>Q0102</t>
  </si>
  <si>
    <t>ELASTICI ORTODONTICI, DIAMETRI: 1/4 (2 E 3,5 ONCE) 5/16 ( 3,5 E 6 ONCE) E 3/16 ( 2,5 E 6,5 ONCE)</t>
  </si>
  <si>
    <t>Q0104</t>
  </si>
  <si>
    <t>CERA PER REGISTRAZIONI OCCLUSALI - CONFEZIONI DA 75-100 PZ. CASO TIPO: 1 CONFEZIONE</t>
  </si>
  <si>
    <t>Q0190</t>
  </si>
  <si>
    <t>FILI IN ACCIAIO PER LEGATURE DENTARIE E CERCHIAGGI, DIVERSI DIAMETRI (0,25-0,30-0,50-0,60 MM), DISPONIBILI IN SPEZZONI &gt; 20 CM O ROTOLI</t>
  </si>
  <si>
    <t>Q010405</t>
  </si>
  <si>
    <t>PISTOLA PER L'IMPIEGO DEL SILICONE LIGHT</t>
  </si>
  <si>
    <t>FERULE PER FISSAGGIO INTERMASCELLARE</t>
  </si>
  <si>
    <t>FERULE CON SISTEMA IBRIDO PER FISSAGGIO INTERMASCELLARE BLOCCATI CON VITI AUTOPERFORANTI AUTOBLOCCANTI. CASO-TIPO: 2 FERULE E 12 VITI</t>
  </si>
  <si>
    <t>MEMBRANA NON RIASSORBIBILE IN PTFE RINFORZATA IN TITANIO 25MMX25MM CIRCA</t>
  </si>
  <si>
    <t>Q010301 </t>
  </si>
  <si>
    <t>SOSTITUTO OSSEO EMOSTATICO SPUGNOSO COSTITUITO DA UNA MATRICE DI COLLAGENE CON MICROGRANULI DI IDROSSIAPATITE DA FORNIRE NELLA MISURA 3,5X6X0.6 CM CA</t>
  </si>
  <si>
    <t>OSSEO ETEROLOGO DI DERIVAZIONE ANIMALE 1X1X2 CM CIRCA</t>
  </si>
  <si>
    <t>la matrice in collagene 3D, per la rigenerazione dei tessuti molli 15X20X6MM CIRCA</t>
  </si>
  <si>
    <t>la matrice in collagene 3D, per la rigenerazione dei tessuti molli 20X30MM CIRCA</t>
  </si>
  <si>
    <t xml:space="preserve">GRANULI PER RIEMPIMENTO DELLE CISTI MASCELLARI </t>
  </si>
  <si>
    <t xml:space="preserve">OSSO ETEROLOGO SPONGIOSO DI ORIGINE BOVINA GRANULOMETRIA 0.25-1MM IN CONFEZIONE  DOPPIO BLISTER IN  CONF DA 0,5 GR </t>
  </si>
  <si>
    <t xml:space="preserve">OSSO ETEROLOGO SPONGIOSO DI ORIGINE BOVINA GRANULOMETRIA 0.25-1MM IN CONFEZIONE DOPPIO BLISTER IN CONF DA 2 GR </t>
  </si>
  <si>
    <t>SIRINGHE PRE-RIEMPITE DI OSSO ETEROLOGO</t>
  </si>
  <si>
    <t xml:space="preserve">SIRINGHE PRE-RIEMPITE DI OSSO ETEROLOGO DI GEL MISTO A GRANULI PER RIEMPIMENTO DELLE CISTI MASCELLARI DA 1CC </t>
  </si>
  <si>
    <t xml:space="preserve">SIRINGHE PRE-RIEMPITE DI OSSO ETEROLOGO DI GEL MISTO A GRANULI PER RIEMPIMENTO DELLE CISTI MASCELLARI DA 2 CC </t>
  </si>
  <si>
    <t xml:space="preserve">SIRINGHE PRE RIEMPITE DI OSSO SINTETICO MODELLABILE </t>
  </si>
  <si>
    <t>LAMINE DI OSSO ETEROLOGO</t>
  </si>
  <si>
    <t>LAMINE DI OSSO ETEROLOGO CON DIVERSA RIGIDITÀ DI IMPIANTO A SECONDA DELLE ESIGENZE CHIRURGICHE. SPESSORE 0,4 MM MISURA CIRCA 20X20 MM</t>
  </si>
  <si>
    <t>LAMINE DI OSSO ETEROLOGO CON DIVERSA RIGIDITÀ DI IMPIANTO A SECONDA DELLE ESIGENZE CHIRURGICHE. SPESSORE 0,4 MM MISURA CIRCA 40X40 MM</t>
  </si>
  <si>
    <t>LAMINE DI OSSO ETEROLOGO CON DIVERSA RIGIDITÀ DI IMPIANTO A SECONDA DELLE ESIGENZE CHIRURGICHE. SPESSORE 0,6 MM MISURA CIRCA 30X30 MM</t>
  </si>
  <si>
    <t>LAMINE DI OSSO ETEROLOGO CON DIVERSA RIGIDITÀ DI IMPIANTO A SECONDA DELLE ESIGENZE CHIRURGICHE. SPESSORE 1 MM MISURA CIRCA 30X30 MM</t>
  </si>
  <si>
    <t xml:space="preserve">MEZZI DI FISSAZIONE IN TITANIO PER CHIRURGIA DEL MASSICCIO CRANIO-FACCIALE </t>
  </si>
  <si>
    <t>P01</t>
  </si>
  <si>
    <t xml:space="preserve">MEZZI DI FISSAZIONE PER TRAUMATOLOGIA CRANIO FACCIALE STERILI MONOUSO/MONO PEZZO  </t>
  </si>
  <si>
    <t xml:space="preserve">      SISITEMA MODULARE A LOTTO INDIVISIBILE PER ONCOLOGIA E MALFORMATIVA </t>
  </si>
  <si>
    <t>LO STUMENTARIO DEVE ESSERE FORNITI IN COMODATO D'USO GRATUITO PER TUTTA LA DURATA DELLA FORNITURA</t>
  </si>
  <si>
    <t xml:space="preserve">MEZZI DI FISSAZIONE IN TITANIO STERILI E NON STERILI </t>
  </si>
  <si>
    <t xml:space="preserve">FISSATORI ESTERNI COMPOSTI DA PIN DI ANCORAGGIO LUNGHEZZA 70,90,110MM, MORSETTI DI COLLEGAMENTO DIRITTI O ANGOLATI E BARRE VARIE LUNGHEZZE N.4 PIN DI ANCORAGGIO DA 70 MM +N.2 MORSETTI ANGOLATI+ N.1 BARRA COLEGAMENTO CORTA </t>
  </si>
  <si>
    <t>VOCE</t>
  </si>
  <si>
    <t>LOTTO</t>
  </si>
  <si>
    <t>TELINI STERILI</t>
  </si>
  <si>
    <t>2,5X150 MM</t>
  </si>
  <si>
    <t>3,0X150 MM</t>
  </si>
  <si>
    <t>4,0X150 MM</t>
  </si>
  <si>
    <t>FRESE MICRO VARIE FOGGE (SFERICA, PIGNA, FIAMMA ECC.) VARIE TIPOLOGIE DIAMANTATE ACCIAIO, TUNGSTENO, LINDENMANN, SHANNON E TRONCOCONICHE</t>
  </si>
  <si>
    <r>
      <t xml:space="preserve">FRESE DIAMANTATE </t>
    </r>
    <r>
      <rPr>
        <sz val="11"/>
        <rFont val="Calibri"/>
        <family val="2"/>
      </rPr>
      <t>LUNGH MEDIUM DIAM COMPRESO TRA 6,00MM E 2,00MM</t>
    </r>
  </si>
  <si>
    <r>
      <t xml:space="preserve">FRESE DIAMANTATE </t>
    </r>
    <r>
      <rPr>
        <sz val="11"/>
        <rFont val="Calibri"/>
        <family val="2"/>
      </rPr>
      <t>LUNGH LONG DIAM COMPRESO TRA 5,00MM E 1,00MM</t>
    </r>
  </si>
  <si>
    <r>
      <t xml:space="preserve">FRESE DIAMANTATE </t>
    </r>
    <r>
      <rPr>
        <sz val="11"/>
        <rFont val="Calibri"/>
        <family val="2"/>
      </rPr>
      <t>LUNGH EXTRA LONG DIAM COMPRESO TRA 4,00MM E 0,50MM</t>
    </r>
  </si>
  <si>
    <r>
      <t xml:space="preserve">SISTEMA DI ILLUMINAZIONE CHIRURGICA CON TERMINALE IN LED. MONOUSO LATEX FREE. SEZIONE DISTALE ANGOLABILE  MAGGIORE DI +/- </t>
    </r>
    <r>
      <rPr>
        <sz val="11"/>
        <rFont val="Calibri"/>
        <family val="2"/>
      </rPr>
      <t xml:space="preserve">180°. TEMPERATURA DI LAVORO NEL CAMPO OPERATORIO &lt; 38° INTENSITA' LUMINOSA REGOLABILE SU ALENO 2 LIVELLI. STABILIZZAZIONE CLIP SOLIDALE CON IL SISTEMA DI ALIMENTAZIONE. </t>
    </r>
  </si>
  <si>
    <r>
      <t>INSERTI PER OSTEOTOMIA ANGOLATI E RETTI STERILI MONOUSO PER DISPOSITIVO PIEZO ELETTRICO AD ULTRASUONI- GENERATORE IN SERVICE AD USO GRATUITO PER TUTTA LA DURATA DELLA FORNITURA. CASO TIPO: 1 INSERTO ANGOLATO 10 MM X 3MM X0,35 MM</t>
    </r>
    <r>
      <rPr>
        <sz val="11"/>
        <rFont val="Calibri"/>
        <family val="2"/>
      </rPr>
      <t xml:space="preserve">
</t>
    </r>
  </si>
  <si>
    <r>
      <t xml:space="preserve">PLACCHE DI SPESSORE 0.6MM CIRCA DI VARIE FORME E DI VITI DA 1,0MM CIRCA DI DIAMETRO CON LUNGHEZZE VARIE. </t>
    </r>
    <r>
      <rPr>
        <u/>
        <sz val="11"/>
        <rFont val="Calibri"/>
        <family val="2"/>
      </rPr>
      <t xml:space="preserve">IMPIANTO-TIPO: </t>
    </r>
    <r>
      <rPr>
        <u/>
        <sz val="11"/>
        <color indexed="8"/>
        <rFont val="Calibri"/>
        <family val="2"/>
      </rPr>
      <t>N:4 VITI 1.2MMX5MM -N:1 PLACCA RETTA 4 FORI</t>
    </r>
    <r>
      <rPr>
        <sz val="11"/>
        <rFont val="Calibri"/>
        <family val="2"/>
      </rPr>
      <t xml:space="preserve">
 </t>
    </r>
  </si>
  <si>
    <r>
      <t xml:space="preserve">PLACCHE 0.6MM CIRCA DI SPESSORE DI VARIE FORME E VITI DA 1.6MM CIRCA DI DIAMETRO E LUNGHEZZE VARIE </t>
    </r>
    <r>
      <rPr>
        <u/>
        <sz val="11"/>
        <rFont val="Calibri"/>
        <family val="2"/>
      </rPr>
      <t xml:space="preserve">IMPIANTO-TIPO N:6 VITI 1.7MMX9MM-N:1 PLACCA RETTA 6 FORI </t>
    </r>
  </si>
  <si>
    <r>
      <t xml:space="preserve">PLACCHE 1.0MM CIRCA DI SPESSORE DI VARIE FORME E VITI DA 2.0MM- COMPRESE VITI DI EMERGENZA. </t>
    </r>
    <r>
      <rPr>
        <u/>
        <sz val="11"/>
        <rFont val="Calibri"/>
        <family val="2"/>
      </rPr>
      <t>IMPIANTO-TIPO: N:16 VITI 2.0MMX7MM- N 1 PLACCA RETTA 16 FORI</t>
    </r>
  </si>
  <si>
    <r>
      <t>SINGOLE PLACCHE STERILI DI SPESSORE 0,4MM  DI VARIE FORME E MISURE MONOUSO IMBALLATE SINGOLARMENTE IN CONFEZIONE DOPPIA STERILE E VITI SINGOLE STERILI DIAMETRO 1,2MM E VARIE LUNGHEZZE CON TESTA A CROCE SIA NELLA VERSIONE AUTOPERFORANTE CHE STANDARD . IL SISTEMA DEVE PREVEDERE UN KIT COMPOSTO DA CACCIAVITE E FRESA CHE CONSENTANO IL CORRETTO UTILIZZO DEI MEZZI DI SINTESI. I</t>
    </r>
    <r>
      <rPr>
        <u/>
        <sz val="11"/>
        <rFont val="Calibri"/>
        <family val="2"/>
      </rPr>
      <t xml:space="preserve">MPIANTO-TIPO N:1 VITE SINGOLA 1.2MMX5MM STERILE N:1 PLACCA SINGOLA RETTA 4 FORI 0,4MM </t>
    </r>
  </si>
  <si>
    <r>
      <t xml:space="preserve">SINGOLE PLACCHE CON SPESSORE  0,4MM E 0.6MM  DI VARIE FORME E LUNGHEZZA  MONOUSO IMBALLATE SINGOLARMENTE IN CONFEZIONE DOPPIA STERILE E VITI MONOUSO CON TESTA A CROCE  DA 1.5MM E 1,6MM DI DIAMETRO E LUNGHEZZE VARIE SIA NELLA VERSIONE AUTOPERFORANTE CHE STANDARD  IMBALLATE SINGOLARMENTE IN IDONEA  CONFEZIONE DOPPIA STERILE COMPRESE VITI DI EMERGENZA 1,8MM  DI DIAMTRO MONOUSO STERILI IMBALLATE SINGOLARMENTE DI VARIE LUNGHEZZE. IL SISTEMA DEVE PREVEDERE UN KIT  COMPOSTO DA CACCIAVITE E FRESA CHE CONSENTANO IL CORRETTO UTILIZZO. </t>
    </r>
    <r>
      <rPr>
        <u/>
        <sz val="11"/>
        <rFont val="Calibri"/>
        <family val="2"/>
      </rPr>
      <t xml:space="preserve">IMPIANTO-TIPO N:1 VITE SINGOLA 1.5MMX9MM AUTOPERFORANTE, N:1 PLACCA SINGOLA RETTA 6 FORI 0,6MM , </t>
    </r>
  </si>
  <si>
    <r>
      <t xml:space="preserve">PLACCHE 0,6MM E 1.0MM  DI SPESSORE DI VARIE FORME IMBALLATE SINGOLARMENTE IN CONFEZIONE DOPPIA STERILE  CON  VITI MONOUSO DA 2.0MM SIA NELLA VERSIONE AUTOPERFORANTE CHE STANDARD  COMPRESE VITI DI EMERGENZA DA 2,3MM . TUTTE LE VITI DEVONO ESSERE  IMBALLATE SINGOLARMENTE IN IDONEA CONFEZIONE DOPPIA STERILE VARIE LUNGHEZZE CHE NE RENDA SEMPLICE LA GESTIONE . IL SISTEMA DEVE PREVEDERE UN KIT COMPOSTO DA CACCIAVITE E FRESA CHE CONSENTANO IL CORRETTO UTILIZZO. </t>
    </r>
    <r>
      <rPr>
        <u/>
        <sz val="11"/>
        <rFont val="Calibri"/>
        <family val="2"/>
      </rPr>
      <t xml:space="preserve">IMPIANTO-TIPO N:1VITE SINGOLA 2.0MMX7MM AUTOPERFORANTE ,N:1 PLACCA RETTA 16 FORI 1.0MM SINGOLA  </t>
    </r>
  </si>
  <si>
    <r>
      <t xml:space="preserve">MESCH IN TITANIO MONOUSO STERILI   MISURE  25X25, 40X40, 95X95, 95X125 NEGLI  SPESSORI 0,2 MM , 0,4 MM E  0,6 MM. LE RETI DEVONO ESSERE IMBALLATE SINGOLARMENTE E PREVEDERE  LE VITI PER IL LORO FISSAGGIO DIAMETRO 1,2 E 1,5 MM. IL SISTEMA DEVE PREVEDERE UN KIT  COMPOSTO DA CACCIAVITE E FRESA CHE NE CONSENTANO IL CORRETTO UTILIZZO. </t>
    </r>
    <r>
      <rPr>
        <u/>
        <sz val="11"/>
        <rFont val="Calibri"/>
        <family val="2"/>
      </rPr>
      <t>IMPIANTO-TIPO N: 1 MASCH 0,2 MM MISURA 40MM X 40MM, N 6 VITI DI FISSAGGIO 1,2 MM X 4 MM AUTOPERFORANTI</t>
    </r>
  </si>
  <si>
    <r>
      <t>INDICATO PER CHIRURGIA ONCOLOGICA IN TITANIO. SPESSORE PLACCHE 0.6 MM, 1MM E 1,6MM  PER FRATTURE. DIAMETRO VITI STANDARD 2.0 MM ED EMERGENZA 2.3 MM DEVONO ESSERE SIA CON TESTA A CROCE ANCHE AUTOFILETTANTI E AUTOPERFORANTI CON CODICE COLORE E LE PLACCHE DEVONO ESSERE SIA BIDIMENSIONALI SIA TRIDIMENSIONALI SIA PRECURVATE CHE A SCALINO. LE PLACCHE RETTE DEVONO ESSERE A 2,4,6 (ANCHE CON SPAZIO INTERMEDIO), 8, 16 E 40 FORI.</t>
    </r>
    <r>
      <rPr>
        <u/>
        <sz val="11"/>
        <rFont val="Calibri"/>
        <family val="2"/>
      </rPr>
      <t xml:space="preserve"> IMPIANTO-TIPO N:16 VITI 2.0 MM X 5 MM, N.1 PLACCA 3D 2X8 FORI CURVA.</t>
    </r>
  </si>
  <si>
    <r>
      <t xml:space="preserve">INDICATO PER OSTEOSINTESI DEL TERZO MEDIO E SUPERIORE DELLO SCHELETRO FACCIALE. SPESSORE PLACCHE 0.6 MM, 0,5 MM,0.3 MM IN TITANIO, DIAMETRO VITI 1.5 MM ANCHE IN CARICATORI SEQUENZIALI STERILI CON LUNGHEZZA VITI 3.5 MM, 4 MM, 5 MM. LE PLACCHE DEVONO ESSERE SIA BIDIMENSIONALI SIA TRIDIMENSIONALI COMPRESI PANNELLI PREFORMATI E PRECURVATI DI SPESSORE 0.3 MM PER ORBITA E 0.6 MM PER MASSICCIO FACCIALE. LE PLACCHE RETTE DEVONO ESSERE A 2,4,6,8,16,20,40 FORI LE PLACCHE DA ORBITA DEVONO AVERE ALMENO 2 LUNGHEZZE DIVERSE. </t>
    </r>
    <r>
      <rPr>
        <u/>
        <sz val="11"/>
        <rFont val="Calibri"/>
        <family val="2"/>
      </rPr>
      <t>IMPIANTO-TIPO: N.1 PANNELLO 85X50X0.2MM CIRCA, N. 1 KIT STERILE PLACCA 7 FORI 0.3 MM DI SPESSORE COMPLETO DI VITI 1.5MMX4MM, N.1 CARICATORE SEQUENZIALE DI VITI 4 PEZZI 5MMX5MM</t>
    </r>
  </si>
  <si>
    <r>
      <t xml:space="preserve">INDICATO PER CHIRURGIA CONDILARE. SPESSORE PLACCHE 1.0 MM 1.8 MM E 2,6 MM. VITI CON DIAMETRO 2.0 MM E 2.4 MM STANDARD, EMERGENZA 2.3 MM E 2.7 MM. LE PLACCHE DEVONO AVERE ALMENO DIVERSE CONFIGURAZIONI (SINISTRA E DESTRA), TRA CUI LE PLACCHE PER LA RICOSTRUZIONE TOTALE DELLA MANDIBOLA/CONDILO IN TITANIO E DELLA FOSSA IN VARIE MISURE OLTRE A PLACCHE AMBIDESTRE. LE PLACCHE DEVONO CONSENTIRE SIA L’AVVITAMENTO CHE IL NON AVVITAMENTO NELLE STESSE DELLE VITI.  </t>
    </r>
    <r>
      <rPr>
        <u/>
        <sz val="11"/>
        <rFont val="Calibri"/>
        <family val="2"/>
      </rPr>
      <t xml:space="preserve">IMPIANTO-TIPO: N. 12 VITI DEI DIAMETRI INDICATI, N. 1PLACCA PER FOSSA MEDIA  N. 1  PLACCA PER RICOSTRUZIONE CONDILO-MANDIBOLA </t>
    </r>
  </si>
  <si>
    <r>
      <t xml:space="preserve">INDICATO PER CHIRURGIA DEL TERZO MEDIO E SUPERIORE DELLO SCHELETRO FACCIALE IN MATERIALE RIASSORBIBILE AD UN ANNO. SPESSORE PLACCHE &lt;1MM, DIAMETRO VITE 1.5-2.0-2.5-2.8MM. </t>
    </r>
    <r>
      <rPr>
        <u/>
        <sz val="11"/>
        <rFont val="Calibri"/>
        <family val="2"/>
      </rPr>
      <t>IMPIANTO-TIPO: N.1 DISTRATTORE PEDIATRICO, N. 4 VITI 2.5MM X7MM</t>
    </r>
  </si>
  <si>
    <r>
      <t xml:space="preserve">SISTEMA CON PLACCHE A 2,4,6,8,16 E 21 FORI ANCHE SPAZIATE E PLACCHE CON REGOLAZIONE VITI DI DIAMETRO 1,5/2,0/2,3MM E VARIE LUNGHEZZE AUTOPERFORANTI CON TESTA A CROCE. IL SISTEMA DEVE ESSERE DISPONIBILE IN VERSIONE STERILE.  </t>
    </r>
    <r>
      <rPr>
        <u/>
        <sz val="11"/>
        <rFont val="Calibri"/>
        <family val="2"/>
      </rPr>
      <t>IMPIANTO-TIPO: KIT STERILE COMPOSTO DA: N. 2 PLACCHE TRAPEZIOIDALI+ N. 8 VITI 2,0MM X 6MM+N. 1 VITE 2,4 MM X 5MM</t>
    </r>
  </si>
  <si>
    <r>
      <t xml:space="preserve">SET SPECIFICO PER MID FACES ED UPPER FACE IN VERSIONE STERILE CUSTOM PACK CON VITI DA 1,2MM ED 1,5MM DI DIAMETRO UTILIZZABILI CON IL MEDESIMO STRUMENTARIO (CACCIAVITI,DRILL, ETC) E CON  PLACCHE MINI E MICRO INTERSCAMBIABILI. </t>
    </r>
    <r>
      <rPr>
        <u/>
        <sz val="11"/>
        <rFont val="Calibri"/>
        <family val="2"/>
      </rPr>
      <t>IMPIANTO-TIPO KIT STERILE COMPOSTO DA: N. 2 PLACCHE MINI AD L+ N. 8 VITI 1,5MMX5MM</t>
    </r>
  </si>
  <si>
    <t>PPB</t>
  </si>
  <si>
    <t>CAMPIONATURA</t>
  </si>
  <si>
    <t>NO</t>
  </si>
  <si>
    <t>SI: n.2 campioni per ogni tipologia di impianto tipo</t>
  </si>
  <si>
    <t>SI: n. 2 campioni per ogni voce del lotto</t>
  </si>
  <si>
    <t xml:space="preserve">SI: n. 2 campioni </t>
  </si>
  <si>
    <t>SI: n. 2 campioni per caso tipo</t>
  </si>
  <si>
    <t>SI: n. 2 kit</t>
  </si>
  <si>
    <t>SI: n. campioni</t>
  </si>
  <si>
    <t>SI: n. 2 campioni per ogni set</t>
  </si>
  <si>
    <t>SI: n. 2 campioni</t>
  </si>
  <si>
    <r>
      <rPr>
        <b/>
        <sz val="11"/>
        <color theme="1"/>
        <rFont val="Calibri"/>
        <family val="2"/>
        <scheme val="minor"/>
      </rPr>
      <t>SPLINT PER TAMPONAMENTO NASALE IN SILICONE MORBIDO, GRADO MEDICALE INTERNO CON CANALE DI VENTILAZIONE  MISURE S-M-L</t>
    </r>
    <r>
      <rPr>
        <b/>
        <sz val="11"/>
        <color rgb="FFFF0000"/>
        <rFont val="Calibri"/>
        <family val="2"/>
        <scheme val="minor"/>
      </rPr>
      <t xml:space="preserve">
</t>
    </r>
  </si>
  <si>
    <t>SALIVARY TUBE PER STENOSI FARINGO-ESOFAGEE MISURE 8-10-12-14-16-18-20 DISPONIBILE NELLA VERSIONE RADIOPACO E NON</t>
  </si>
  <si>
    <t>T-TUBE TORACICO IN SILICONE MISURE DA 10 MM A 16 MM DISPONIBILE IN VERSIONE RADIOPACA E NON</t>
  </si>
  <si>
    <t>SPECULI AURICOLARI IN MATERIALE PLASTICO ATOSSICO ED ATERMICO DI COLORE NERO MONOUSO MISURE 2,5MM/2MM/3MM/4MM/5MM/6MM/7MM/8MM/9MM</t>
  </si>
  <si>
    <r>
      <t>FRESE VARIE MISURE</t>
    </r>
    <r>
      <rPr>
        <sz val="11"/>
        <color rgb="FFFF0000"/>
        <rFont val="Calibri"/>
        <family val="2"/>
        <scheme val="minor"/>
      </rPr>
      <t xml:space="preserve"> </t>
    </r>
    <r>
      <rPr>
        <sz val="11"/>
        <rFont val="Calibri"/>
        <family val="2"/>
        <scheme val="minor"/>
      </rPr>
      <t xml:space="preserve">STERILI PER MANIPOLI /MOTORE RAFFREDDATI AD ACQUA E AD ALTA VELOCITÀ ELETTRICI VARIE TIPOLOGIE ANCHE SLIM DA 80.000 GIRI. LA SPORGENZA DAI MANIPOLI DELLE FRESE DEVE ESSERE REGOLABILE SU ALMENO 3 POSIZIONI E LA IRRIGAZIONE DEVE ESSERE INTERNA, COSÌ DA NON DIMINUIRE LA VISIBILITÀ SUL CAMPO CHIRURGICO E NON RISCALDARE IL MANIPOLO. </t>
    </r>
    <r>
      <rPr>
        <sz val="11"/>
        <rFont val="Calibri"/>
        <family val="2"/>
      </rPr>
      <t>N 2 MOTORE ELETTRICO IN USO GRATUITO PER TUTTA LA DURATA DELLA FORNITURA. INDICARE IN OFFERTA TUTTE LE MISURE DISPONIBILI CON LO STESSO PREZZO. CASO TIPO: 1 FRESA 2 MM DIAMANTATA</t>
    </r>
  </si>
  <si>
    <t xml:space="preserve">STIVALETTO </t>
  </si>
  <si>
    <r>
      <rPr>
        <sz val="11"/>
        <rFont val="Calibri"/>
        <family val="2"/>
        <scheme val="minor"/>
      </rPr>
      <t>GANCI ED UNCINI PER GALEA IN ACCIAIO RIVESTITO IN SILICONE CON ELASTICO SIA SINGOLI IN ALMENO 2 MISURE ( MEDIO, GRANDE ) SIA SINGOLI CHE DOPPI 07X33 CIRCA</t>
    </r>
    <r>
      <rPr>
        <sz val="11"/>
        <color rgb="FFFF0000"/>
        <rFont val="Calibri"/>
        <family val="2"/>
        <scheme val="minor"/>
      </rPr>
      <t xml:space="preserve">
</t>
    </r>
  </si>
  <si>
    <t>DIVARICATORE IN PLASTICA MONOUSO GUANCIA MISURA REGULAR E SMALL</t>
  </si>
  <si>
    <t>PORTA IMPRONTE INDIVIDUALI MONOUSO INFERIORE E SUPERIORE MISURA 1-2-3-4</t>
  </si>
  <si>
    <t>LEGATURE METALLICHE KOBAYASHI MISURE DIAMETRO 0,30 E 0,36 CIRCA</t>
  </si>
  <si>
    <t>FILI DI ACCIAIO IN ROCCHETTI DIAMETRI 0,23/0,25/0,28/0,30/0,36</t>
  </si>
  <si>
    <t xml:space="preserve">FILI, LEGATURE, GANCI </t>
  </si>
  <si>
    <t xml:space="preserve">SET FONATORIO I IMPIANTO: SET COMPOSTO DA:  TROCAR A FORMA DI AGO CANNULA; PROTESI PRECARICATA IN INSERITORE CONICO A DIAMETRO VARIABILE;  PROTETTORE FARINGEO STERILE;  FILO GUIDA PER INSERIMENTO RETROGRADO NELLA PROTESI VARIE MISURE </t>
  </si>
  <si>
    <t>GEORGE GAUGE FORCHETTE OCCLUSALI MONOUSO PER REGISTRAZIONE DEL MORSO  DIMENSIONI MEDIE E GRANDI. LA CONFEZIONE DEVE CONTENTERE UNA FORCHETTA MILLIMETRATA GEORGE GAUGE PER IL MORSO DI COSTRUZIONE NELLA REALIZZAZIONE DI APPARECCHI ANTIRUSSAMENTO INTRAORALI. CON SCALA MILLIMETRICA PER IL CONTROLLO DELLA REGOLAZIONE DELLA PROTRUSIONE E VITE DI REGOLAZIONE</t>
  </si>
  <si>
    <t>LAME TIPO BEAVER ANGOLATA 45° LARGHEZZA 2MM CON MANICO</t>
  </si>
  <si>
    <t>VOLUME 2,5 cc</t>
  </si>
  <si>
    <t>VOLUME 5 CC</t>
  </si>
  <si>
    <t>Z11</t>
  </si>
  <si>
    <t>K01</t>
  </si>
  <si>
    <t>P90</t>
  </si>
  <si>
    <t>P900402</t>
  </si>
  <si>
    <t>PREZZO UNITARIO DEL PRODOTTO</t>
  </si>
  <si>
    <t>STIMA FABBISOGNI ANNUI</t>
  </si>
  <si>
    <t>STIMA FABBISOGNI TRIENNALI</t>
  </si>
  <si>
    <t>IMPORTO 36 MESI PER ARTICOLO</t>
  </si>
  <si>
    <t>BASE D'ASTA ANNUALE PER LOTTO</t>
  </si>
  <si>
    <t>BASE D'ASTA TRIENNALE PER LOTTO</t>
  </si>
  <si>
    <t>Allegato 5 - Tabella Prodotti</t>
  </si>
</sst>
</file>

<file path=xl/styles.xml><?xml version="1.0" encoding="utf-8"?>
<styleSheet xmlns="http://schemas.openxmlformats.org/spreadsheetml/2006/main">
  <numFmts count="6">
    <numFmt numFmtId="42" formatCode="_-* #,##0\ &quot;€&quot;_-;\-* #,##0\ &quot;€&quot;_-;_-* &quot;-&quot;\ &quot;€&quot;_-;_-@_-"/>
    <numFmt numFmtId="44" formatCode="_-* #,##0.00\ &quot;€&quot;_-;\-* #,##0.00\ &quot;€&quot;_-;_-* &quot;-&quot;??\ &quot;€&quot;_-;_-@_-"/>
    <numFmt numFmtId="164" formatCode="_-&quot;€&quot;\ * #,##0_-;\-&quot;€&quot;\ * #,##0_-;_-&quot;€&quot;\ * &quot;-&quot;??_-;_-@_-"/>
    <numFmt numFmtId="165" formatCode="_-&quot;€&quot;\ * #,##0.00_-;\-&quot;€&quot;\ * #,##0.00_-;_-&quot;€&quot;\ * &quot;-&quot;??_-;_-@_-"/>
    <numFmt numFmtId="166" formatCode="###0;###0"/>
    <numFmt numFmtId="167" formatCode="#,##0.00\ &quot;€&quot;"/>
  </numFmts>
  <fonts count="29">
    <font>
      <sz val="11"/>
      <color theme="1"/>
      <name val="Calibri"/>
      <family val="2"/>
      <scheme val="minor"/>
    </font>
    <font>
      <sz val="11"/>
      <color theme="1"/>
      <name val="Calibri"/>
      <family val="2"/>
      <scheme val="minor"/>
    </font>
    <font>
      <sz val="10"/>
      <color rgb="FF000000"/>
      <name val="Calibri"/>
      <family val="2"/>
      <scheme val="minor"/>
    </font>
    <font>
      <b/>
      <sz val="12"/>
      <color rgb="FF000000"/>
      <name val="Calibri"/>
      <family val="2"/>
      <scheme val="minor"/>
    </font>
    <font>
      <b/>
      <sz val="10"/>
      <color rgb="FF000000"/>
      <name val="Calibri"/>
      <family val="2"/>
      <scheme val="minor"/>
    </font>
    <font>
      <sz val="10"/>
      <name val="Calibri"/>
      <family val="2"/>
      <scheme val="minor"/>
    </font>
    <font>
      <sz val="11"/>
      <color rgb="FF000000"/>
      <name val="Calibri"/>
      <family val="2"/>
      <scheme val="minor"/>
    </font>
    <font>
      <sz val="11"/>
      <name val="Calibri"/>
      <family val="2"/>
      <scheme val="minor"/>
    </font>
    <font>
      <sz val="11"/>
      <color rgb="FFFF0000"/>
      <name val="Calibri"/>
      <family val="2"/>
      <scheme val="minor"/>
    </font>
    <font>
      <b/>
      <sz val="11"/>
      <color rgb="FF000000"/>
      <name val="Calibri"/>
      <family val="2"/>
      <scheme val="minor"/>
    </font>
    <font>
      <b/>
      <sz val="11"/>
      <name val="Calibri"/>
      <family val="2"/>
      <scheme val="minor"/>
    </font>
    <font>
      <b/>
      <sz val="11"/>
      <name val="Calibri"/>
      <family val="2"/>
    </font>
    <font>
      <b/>
      <sz val="11"/>
      <color rgb="FFFF0000"/>
      <name val="Calibri"/>
      <family val="2"/>
      <scheme val="minor"/>
    </font>
    <font>
      <b/>
      <sz val="11"/>
      <color rgb="FF000000"/>
      <name val="Calibri"/>
      <family val="2"/>
    </font>
    <font>
      <sz val="11"/>
      <color rgb="FF000000"/>
      <name val="Calibri"/>
      <family val="2"/>
    </font>
    <font>
      <i/>
      <sz val="11"/>
      <name val="Calibri"/>
      <family val="2"/>
      <scheme val="minor"/>
    </font>
    <font>
      <sz val="11"/>
      <name val="Calibri"/>
      <family val="2"/>
    </font>
    <font>
      <i/>
      <sz val="11"/>
      <color rgb="FF000000"/>
      <name val="Calibri"/>
      <family val="2"/>
      <scheme val="minor"/>
    </font>
    <font>
      <sz val="11"/>
      <color indexed="8"/>
      <name val="Calibri"/>
      <family val="2"/>
      <scheme val="minor"/>
    </font>
    <font>
      <b/>
      <sz val="11"/>
      <color indexed="8"/>
      <name val="Calibri"/>
      <family val="2"/>
      <scheme val="minor"/>
    </font>
    <font>
      <b/>
      <u/>
      <sz val="11"/>
      <color rgb="FF000000"/>
      <name val="Calibri"/>
      <family val="2"/>
      <scheme val="minor"/>
    </font>
    <font>
      <u/>
      <sz val="11"/>
      <name val="Calibri"/>
      <family val="2"/>
    </font>
    <font>
      <u/>
      <sz val="11"/>
      <color indexed="8"/>
      <name val="Calibri"/>
      <family val="2"/>
    </font>
    <font>
      <b/>
      <sz val="11"/>
      <color theme="1"/>
      <name val="Calibri"/>
      <family val="2"/>
      <scheme val="minor"/>
    </font>
    <font>
      <b/>
      <i/>
      <sz val="11"/>
      <name val="Calibri"/>
      <family val="2"/>
      <scheme val="minor"/>
    </font>
    <font>
      <b/>
      <i/>
      <sz val="11"/>
      <color rgb="FF000000"/>
      <name val="Calibri"/>
      <family val="2"/>
      <scheme val="minor"/>
    </font>
    <font>
      <b/>
      <u/>
      <sz val="12"/>
      <color rgb="FF000000"/>
      <name val="Calibri"/>
      <family val="2"/>
      <scheme val="minor"/>
    </font>
    <font>
      <sz val="12"/>
      <color rgb="FF000000"/>
      <name val="Calibri"/>
      <family val="2"/>
      <scheme val="minor"/>
    </font>
    <font>
      <sz val="48"/>
      <color theme="1"/>
      <name val="Calibri"/>
      <family val="2"/>
      <scheme val="minor"/>
    </font>
  </fonts>
  <fills count="8">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12">
    <xf numFmtId="0" fontId="0" fillId="0" borderId="0" xfId="0"/>
    <xf numFmtId="44" fontId="4" fillId="0" borderId="0" xfId="1" applyFont="1" applyFill="1" applyBorder="1" applyAlignment="1">
      <alignment horizontal="center" vertical="center" wrapText="1"/>
    </xf>
    <xf numFmtId="0" fontId="5" fillId="0" borderId="0" xfId="0" applyFont="1" applyFill="1" applyBorder="1" applyAlignment="1">
      <alignment horizontal="center" vertical="center" wrapText="1"/>
    </xf>
    <xf numFmtId="42" fontId="2"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5" fontId="2" fillId="2" borderId="0" xfId="0" applyNumberFormat="1" applyFont="1" applyFill="1" applyBorder="1" applyAlignment="1">
      <alignment horizontal="center" vertical="center" wrapText="1"/>
    </xf>
    <xf numFmtId="44" fontId="2" fillId="2" borderId="0" xfId="1"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0" borderId="0" xfId="0" applyFont="1" applyFill="1" applyBorder="1" applyAlignment="1">
      <alignment vertical="center" wrapText="1"/>
    </xf>
    <xf numFmtId="166" fontId="6"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42" fontId="2" fillId="2"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10" fillId="4" borderId="3" xfId="0" applyNumberFormat="1" applyFont="1" applyFill="1" applyBorder="1" applyAlignment="1">
      <alignment horizontal="center" vertical="center" wrapText="1"/>
    </xf>
    <xf numFmtId="42" fontId="11" fillId="4" borderId="3"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44" fontId="11" fillId="4" borderId="1" xfId="1" applyFont="1" applyFill="1" applyBorder="1" applyAlignment="1">
      <alignment horizontal="center" vertical="center" wrapText="1"/>
    </xf>
    <xf numFmtId="0" fontId="6"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3" fontId="10" fillId="0" borderId="3" xfId="0" applyNumberFormat="1" applyFont="1" applyFill="1" applyBorder="1" applyAlignment="1">
      <alignment horizontal="center" vertical="center" wrapText="1"/>
    </xf>
    <xf numFmtId="44" fontId="6" fillId="2" borderId="1" xfId="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44" fontId="6" fillId="2" borderId="3" xfId="1" applyFont="1" applyFill="1" applyBorder="1" applyAlignment="1">
      <alignment horizontal="center" vertical="center" wrapText="1"/>
    </xf>
    <xf numFmtId="0" fontId="7" fillId="0" borderId="4" xfId="0"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9" fillId="0" borderId="7" xfId="0" applyFont="1" applyFill="1" applyBorder="1" applyAlignment="1">
      <alignment vertical="center" wrapText="1"/>
    </xf>
    <xf numFmtId="0" fontId="6" fillId="0" borderId="0" xfId="0" applyFont="1" applyFill="1" applyBorder="1" applyAlignment="1">
      <alignment horizontal="right" vertical="center" wrapText="1"/>
    </xf>
    <xf numFmtId="44" fontId="9" fillId="0" borderId="0" xfId="1" applyFont="1" applyFill="1" applyBorder="1" applyAlignment="1">
      <alignment horizontal="center" vertical="center" wrapText="1"/>
    </xf>
    <xf numFmtId="44" fontId="6" fillId="0" borderId="0" xfId="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44" fontId="6" fillId="0" borderId="3" xfId="1" applyFont="1" applyFill="1" applyBorder="1" applyAlignment="1">
      <alignment horizontal="center" vertical="center" wrapText="1"/>
    </xf>
    <xf numFmtId="0" fontId="6" fillId="2" borderId="3"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44" fontId="6" fillId="2" borderId="0" xfId="1"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0" borderId="0" xfId="0" applyFont="1" applyFill="1" applyBorder="1" applyAlignment="1">
      <alignment horizontal="right" vertical="center" wrapText="1"/>
    </xf>
    <xf numFmtId="44" fontId="9" fillId="2" borderId="0" xfId="1" applyFont="1" applyFill="1" applyBorder="1" applyAlignment="1">
      <alignment horizontal="center" vertical="center" wrapText="1"/>
    </xf>
    <xf numFmtId="0" fontId="7" fillId="3" borderId="3" xfId="0"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9" fillId="0" borderId="8" xfId="0" applyFont="1" applyFill="1" applyBorder="1" applyAlignment="1">
      <alignment vertical="center" wrapText="1"/>
    </xf>
    <xf numFmtId="0" fontId="6" fillId="0" borderId="8" xfId="0" applyFont="1" applyFill="1" applyBorder="1" applyAlignment="1">
      <alignment vertical="center" wrapText="1"/>
    </xf>
    <xf numFmtId="166" fontId="6" fillId="2" borderId="0"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2" borderId="0" xfId="0" applyFont="1" applyFill="1" applyBorder="1" applyAlignment="1">
      <alignment vertical="center" wrapText="1"/>
    </xf>
    <xf numFmtId="165" fontId="6" fillId="0" borderId="3" xfId="0" applyNumberFormat="1" applyFont="1" applyFill="1" applyBorder="1" applyAlignment="1">
      <alignment horizontal="center" vertical="center" wrapText="1"/>
    </xf>
    <xf numFmtId="166" fontId="6" fillId="0" borderId="0"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44" fontId="6" fillId="0" borderId="1" xfId="1" applyFont="1" applyFill="1" applyBorder="1" applyAlignment="1">
      <alignment horizontal="center" vertical="center" wrapText="1"/>
    </xf>
    <xf numFmtId="166" fontId="6" fillId="3" borderId="3" xfId="0" applyNumberFormat="1" applyFont="1" applyFill="1" applyBorder="1" applyAlignment="1">
      <alignment horizontal="center" vertical="center" wrapText="1"/>
    </xf>
    <xf numFmtId="0" fontId="13" fillId="3" borderId="3" xfId="0" applyFont="1" applyFill="1" applyBorder="1" applyAlignment="1">
      <alignment horizontal="left" vertical="center" wrapText="1"/>
    </xf>
    <xf numFmtId="166" fontId="6" fillId="0" borderId="3" xfId="0" applyNumberFormat="1" applyFont="1" applyFill="1" applyBorder="1" applyAlignment="1">
      <alignment horizontal="left" vertical="center" wrapText="1"/>
    </xf>
    <xf numFmtId="0" fontId="15" fillId="0" borderId="0"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9"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166" fontId="6" fillId="2" borderId="4"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44" fontId="6" fillId="0" borderId="10" xfId="1" applyFont="1" applyFill="1" applyBorder="1" applyAlignment="1">
      <alignment horizontal="center" vertical="center" wrapText="1"/>
    </xf>
    <xf numFmtId="0" fontId="7" fillId="0" borderId="3" xfId="0" applyFont="1" applyBorder="1" applyAlignment="1">
      <alignment horizontal="center" vertical="center"/>
    </xf>
    <xf numFmtId="44" fontId="10" fillId="0" borderId="0" xfId="0" applyNumberFormat="1" applyFont="1" applyFill="1" applyBorder="1" applyAlignment="1">
      <alignment vertical="center" wrapText="1"/>
    </xf>
    <xf numFmtId="44" fontId="7" fillId="0" borderId="0" xfId="0" applyNumberFormat="1" applyFont="1" applyFill="1" applyBorder="1" applyAlignment="1">
      <alignment vertical="center" wrapText="1"/>
    </xf>
    <xf numFmtId="0" fontId="9" fillId="0" borderId="0" xfId="0" applyFont="1" applyFill="1" applyBorder="1" applyAlignment="1">
      <alignment vertical="center" wrapText="1"/>
    </xf>
    <xf numFmtId="165" fontId="6" fillId="0" borderId="4" xfId="0" applyNumberFormat="1" applyFont="1" applyFill="1" applyBorder="1" applyAlignment="1">
      <alignment horizontal="center" vertical="center" wrapText="1"/>
    </xf>
    <xf numFmtId="44" fontId="6" fillId="0" borderId="4"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44" fontId="6" fillId="2" borderId="4" xfId="1" applyFont="1" applyFill="1" applyBorder="1" applyAlignment="1">
      <alignment horizontal="center" vertical="center" wrapText="1"/>
    </xf>
    <xf numFmtId="0" fontId="9" fillId="0" borderId="0" xfId="0" applyFont="1" applyFill="1" applyBorder="1" applyAlignment="1">
      <alignment horizontal="right" vertical="center" wrapText="1"/>
    </xf>
    <xf numFmtId="44" fontId="9" fillId="0" borderId="3" xfId="1" applyFont="1" applyFill="1" applyBorder="1" applyAlignment="1">
      <alignment vertical="center" wrapText="1"/>
    </xf>
    <xf numFmtId="44" fontId="6" fillId="0" borderId="3" xfId="1" applyFont="1" applyFill="1" applyBorder="1" applyAlignment="1">
      <alignment vertical="center" wrapText="1"/>
    </xf>
    <xf numFmtId="0" fontId="0" fillId="0" borderId="3" xfId="0" applyFont="1" applyFill="1" applyBorder="1" applyAlignment="1">
      <alignment horizontal="left" vertical="center" wrapText="1"/>
    </xf>
    <xf numFmtId="166" fontId="6" fillId="0" borderId="0" xfId="0" applyNumberFormat="1" applyFont="1" applyFill="1" applyBorder="1" applyAlignment="1">
      <alignment vertical="center" wrapText="1"/>
    </xf>
    <xf numFmtId="166" fontId="6" fillId="0" borderId="8" xfId="0" applyNumberFormat="1" applyFont="1" applyFill="1" applyBorder="1" applyAlignment="1">
      <alignment vertical="center" wrapText="1"/>
    </xf>
    <xf numFmtId="0" fontId="6" fillId="0" borderId="7" xfId="0" applyFont="1" applyFill="1" applyBorder="1" applyAlignment="1">
      <alignment vertical="center" wrapText="1"/>
    </xf>
    <xf numFmtId="166" fontId="7" fillId="0" borderId="8" xfId="0" applyNumberFormat="1" applyFont="1" applyFill="1" applyBorder="1" applyAlignment="1">
      <alignment vertical="center" wrapText="1"/>
    </xf>
    <xf numFmtId="166" fontId="9" fillId="0" borderId="8" xfId="0" applyNumberFormat="1" applyFont="1" applyFill="1" applyBorder="1" applyAlignment="1">
      <alignment vertical="center" wrapText="1"/>
    </xf>
    <xf numFmtId="166" fontId="7" fillId="0" borderId="0" xfId="0" applyNumberFormat="1" applyFont="1" applyFill="1" applyBorder="1" applyAlignment="1">
      <alignment vertical="center" wrapText="1"/>
    </xf>
    <xf numFmtId="0" fontId="14" fillId="0" borderId="3" xfId="0" applyFont="1" applyFill="1" applyBorder="1" applyAlignment="1">
      <alignment horizontal="left" vertical="center" wrapText="1"/>
    </xf>
    <xf numFmtId="166" fontId="9" fillId="3" borderId="3"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0" fontId="18" fillId="0" borderId="3" xfId="0" applyNumberFormat="1" applyFont="1" applyFill="1" applyBorder="1" applyAlignment="1">
      <alignment horizontal="left" vertical="center" wrapText="1"/>
    </xf>
    <xf numFmtId="0" fontId="18" fillId="0" borderId="0" xfId="0" applyNumberFormat="1" applyFont="1" applyFill="1" applyBorder="1" applyAlignment="1">
      <alignment horizontal="left" vertical="top" wrapText="1"/>
    </xf>
    <xf numFmtId="0" fontId="6" fillId="0" borderId="3" xfId="0" applyFont="1" applyFill="1" applyBorder="1" applyAlignment="1">
      <alignment horizontal="left" vertical="center" wrapText="1"/>
    </xf>
    <xf numFmtId="166" fontId="17" fillId="0" borderId="0" xfId="0" applyNumberFormat="1" applyFont="1" applyFill="1" applyBorder="1" applyAlignment="1">
      <alignment horizontal="center" vertical="center" wrapText="1"/>
    </xf>
    <xf numFmtId="166" fontId="9" fillId="0" borderId="0" xfId="0" applyNumberFormat="1" applyFont="1" applyFill="1" applyBorder="1" applyAlignment="1">
      <alignment vertical="center" wrapText="1"/>
    </xf>
    <xf numFmtId="166" fontId="9" fillId="0" borderId="0" xfId="0" applyNumberFormat="1" applyFont="1" applyFill="1" applyBorder="1" applyAlignment="1">
      <alignment horizontal="right" vertical="center" wrapText="1"/>
    </xf>
    <xf numFmtId="166" fontId="9" fillId="0" borderId="3"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42" fontId="6" fillId="2" borderId="3" xfId="0" applyNumberFormat="1" applyFont="1" applyFill="1" applyBorder="1" applyAlignment="1">
      <alignment horizontal="center" vertical="center" wrapText="1"/>
    </xf>
    <xf numFmtId="42" fontId="9" fillId="0" borderId="0" xfId="0" applyNumberFormat="1" applyFont="1" applyFill="1" applyBorder="1" applyAlignment="1">
      <alignment horizontal="center" vertical="center" wrapText="1"/>
    </xf>
    <xf numFmtId="44" fontId="9" fillId="0" borderId="0" xfId="0" applyNumberFormat="1" applyFont="1" applyFill="1" applyBorder="1" applyAlignment="1">
      <alignment vertical="center" wrapText="1"/>
    </xf>
    <xf numFmtId="0" fontId="20" fillId="0" borderId="11" xfId="0" applyFont="1" applyFill="1" applyBorder="1" applyAlignment="1">
      <alignment horizontal="center" vertical="center" wrapText="1"/>
    </xf>
    <xf numFmtId="0" fontId="20" fillId="0" borderId="8" xfId="0" applyFont="1" applyFill="1" applyBorder="1" applyAlignment="1">
      <alignment horizontal="center" vertical="center" wrapText="1"/>
    </xf>
    <xf numFmtId="44" fontId="9" fillId="0" borderId="3" xfId="1" applyFont="1" applyFill="1" applyBorder="1" applyAlignment="1">
      <alignment horizontal="center" vertical="center" wrapText="1"/>
    </xf>
    <xf numFmtId="0" fontId="6" fillId="0" borderId="3" xfId="0" applyFont="1" applyFill="1" applyBorder="1" applyAlignment="1">
      <alignment vertical="center" wrapText="1"/>
    </xf>
    <xf numFmtId="3" fontId="10" fillId="0" borderId="0" xfId="0" applyNumberFormat="1" applyFont="1" applyFill="1" applyBorder="1" applyAlignment="1">
      <alignment horizontal="right" vertical="center" wrapText="1"/>
    </xf>
    <xf numFmtId="0" fontId="6" fillId="5" borderId="0" xfId="0" applyFont="1" applyFill="1" applyBorder="1" applyAlignment="1">
      <alignment vertical="center" wrapText="1"/>
    </xf>
    <xf numFmtId="0" fontId="14" fillId="0" borderId="0" xfId="0" applyFont="1" applyFill="1" applyBorder="1" applyAlignment="1">
      <alignment horizontal="left" vertical="center" wrapText="1"/>
    </xf>
    <xf numFmtId="166" fontId="6" fillId="3" borderId="3" xfId="0" applyNumberFormat="1" applyFont="1" applyFill="1" applyBorder="1" applyAlignment="1">
      <alignment vertical="center" wrapText="1"/>
    </xf>
    <xf numFmtId="0" fontId="6" fillId="0" borderId="0" xfId="0" applyFont="1" applyFill="1" applyBorder="1" applyAlignment="1">
      <alignment horizontal="left" vertical="center" wrapText="1"/>
    </xf>
    <xf numFmtId="3" fontId="6" fillId="0" borderId="0" xfId="0" applyNumberFormat="1" applyFont="1" applyFill="1" applyBorder="1" applyAlignment="1">
      <alignment horizontal="center" vertical="center" wrapText="1"/>
    </xf>
    <xf numFmtId="44" fontId="9" fillId="0" borderId="0" xfId="1" applyFont="1" applyFill="1" applyBorder="1" applyAlignment="1">
      <alignment horizontal="right" vertical="center" wrapText="1"/>
    </xf>
    <xf numFmtId="0" fontId="14" fillId="0" borderId="3" xfId="0" applyFont="1" applyBorder="1" applyAlignment="1">
      <alignment horizontal="center" vertical="center"/>
    </xf>
    <xf numFmtId="0" fontId="0" fillId="0" borderId="0" xfId="0" applyFont="1" applyFill="1" applyBorder="1" applyAlignment="1">
      <alignment vertical="top"/>
    </xf>
    <xf numFmtId="0" fontId="14" fillId="0" borderId="0" xfId="0" applyFont="1" applyFill="1" applyBorder="1" applyAlignment="1">
      <alignment horizontal="center" vertical="center"/>
    </xf>
    <xf numFmtId="166" fontId="6" fillId="5" borderId="3" xfId="0" applyNumberFormat="1" applyFont="1" applyFill="1" applyBorder="1" applyAlignment="1">
      <alignment horizontal="center" vertical="center" wrapText="1"/>
    </xf>
    <xf numFmtId="44" fontId="9" fillId="2" borderId="3" xfId="1" applyFont="1" applyFill="1" applyBorder="1" applyAlignment="1">
      <alignment horizontal="center" vertical="center" wrapText="1"/>
    </xf>
    <xf numFmtId="166" fontId="17" fillId="0" borderId="0" xfId="0" applyNumberFormat="1" applyFont="1" applyFill="1" applyBorder="1" applyAlignment="1">
      <alignment vertical="center" wrapText="1"/>
    </xf>
    <xf numFmtId="0" fontId="7" fillId="3" borderId="12" xfId="0" applyFont="1" applyFill="1" applyBorder="1" applyAlignment="1">
      <alignment horizontal="center" vertical="center" wrapText="1"/>
    </xf>
    <xf numFmtId="166" fontId="6" fillId="2" borderId="12" xfId="0" applyNumberFormat="1" applyFont="1" applyFill="1" applyBorder="1" applyAlignment="1">
      <alignment horizontal="center" vertical="center" wrapText="1"/>
    </xf>
    <xf numFmtId="166" fontId="6" fillId="2" borderId="1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0" xfId="0" applyFont="1" applyFill="1" applyBorder="1" applyAlignment="1">
      <alignment vertical="center" wrapText="1"/>
    </xf>
    <xf numFmtId="0" fontId="9" fillId="5" borderId="0" xfId="0" applyFont="1" applyFill="1" applyBorder="1" applyAlignment="1">
      <alignment vertical="center" wrapText="1"/>
    </xf>
    <xf numFmtId="0" fontId="9" fillId="2" borderId="3" xfId="0" applyFont="1" applyFill="1" applyBorder="1" applyAlignment="1">
      <alignment horizontal="center" vertical="center" wrapText="1"/>
    </xf>
    <xf numFmtId="0" fontId="23" fillId="0" borderId="0" xfId="0" applyFont="1"/>
    <xf numFmtId="0" fontId="9" fillId="2" borderId="0" xfId="0" applyFont="1" applyFill="1" applyBorder="1" applyAlignment="1">
      <alignment horizontal="center" vertical="center" wrapText="1"/>
    </xf>
    <xf numFmtId="167" fontId="11" fillId="4" borderId="3" xfId="0" applyNumberFormat="1" applyFont="1" applyFill="1" applyBorder="1" applyAlignment="1">
      <alignment horizontal="center" vertical="center" wrapText="1"/>
    </xf>
    <xf numFmtId="167" fontId="11" fillId="0" borderId="3" xfId="0"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167" fontId="6" fillId="0" borderId="4" xfId="0" applyNumberFormat="1" applyFont="1" applyFill="1" applyBorder="1" applyAlignment="1">
      <alignment horizontal="center" vertical="center" wrapText="1"/>
    </xf>
    <xf numFmtId="167" fontId="9" fillId="0" borderId="7" xfId="0" applyNumberFormat="1" applyFont="1" applyFill="1" applyBorder="1" applyAlignment="1">
      <alignment vertical="center" wrapText="1"/>
    </xf>
    <xf numFmtId="167" fontId="6" fillId="0" borderId="0" xfId="0" applyNumberFormat="1" applyFont="1" applyFill="1" applyBorder="1" applyAlignment="1">
      <alignment horizontal="right" vertical="center" wrapText="1"/>
    </xf>
    <xf numFmtId="167" fontId="6" fillId="0" borderId="0" xfId="0" applyNumberFormat="1" applyFont="1" applyFill="1" applyBorder="1" applyAlignment="1">
      <alignment horizontal="center" vertical="center" wrapText="1"/>
    </xf>
    <xf numFmtId="167" fontId="9" fillId="0" borderId="0" xfId="0" applyNumberFormat="1" applyFont="1" applyFill="1" applyBorder="1" applyAlignment="1">
      <alignment horizontal="right" vertical="center" wrapText="1"/>
    </xf>
    <xf numFmtId="167" fontId="6" fillId="0" borderId="0" xfId="0" applyNumberFormat="1" applyFont="1" applyFill="1" applyBorder="1" applyAlignment="1">
      <alignment vertical="center" wrapText="1"/>
    </xf>
    <xf numFmtId="167" fontId="9" fillId="0" borderId="8" xfId="0" applyNumberFormat="1" applyFont="1" applyFill="1" applyBorder="1" applyAlignment="1">
      <alignment vertical="center" wrapText="1"/>
    </xf>
    <xf numFmtId="167" fontId="10" fillId="0" borderId="3" xfId="0" applyNumberFormat="1" applyFont="1" applyFill="1" applyBorder="1" applyAlignment="1">
      <alignment horizontal="center" vertical="center" wrapText="1"/>
    </xf>
    <xf numFmtId="167" fontId="6" fillId="0" borderId="8" xfId="0" applyNumberFormat="1" applyFont="1" applyFill="1" applyBorder="1" applyAlignment="1">
      <alignment vertical="center" wrapText="1"/>
    </xf>
    <xf numFmtId="167" fontId="6" fillId="2" borderId="0" xfId="0" applyNumberFormat="1" applyFont="1" applyFill="1" applyBorder="1" applyAlignment="1">
      <alignment vertical="center" wrapText="1"/>
    </xf>
    <xf numFmtId="167" fontId="0" fillId="0" borderId="4" xfId="0" applyNumberFormat="1" applyFont="1" applyFill="1" applyBorder="1" applyAlignment="1">
      <alignment horizontal="center" vertical="center"/>
    </xf>
    <xf numFmtId="167" fontId="0" fillId="0" borderId="3" xfId="0" applyNumberFormat="1" applyFont="1" applyFill="1" applyBorder="1" applyAlignment="1">
      <alignment vertical="center"/>
    </xf>
    <xf numFmtId="167" fontId="0" fillId="0" borderId="0" xfId="0" applyNumberFormat="1" applyFont="1" applyFill="1" applyBorder="1" applyAlignment="1">
      <alignment vertical="center"/>
    </xf>
    <xf numFmtId="167" fontId="0" fillId="0" borderId="3" xfId="0" applyNumberFormat="1" applyFont="1" applyFill="1" applyBorder="1" applyAlignment="1">
      <alignment horizontal="center" vertical="center" wrapText="1"/>
    </xf>
    <xf numFmtId="167" fontId="7" fillId="0" borderId="8" xfId="0" applyNumberFormat="1" applyFont="1" applyFill="1" applyBorder="1" applyAlignment="1">
      <alignment vertical="center" wrapText="1"/>
    </xf>
    <xf numFmtId="167" fontId="10" fillId="0" borderId="0" xfId="0" applyNumberFormat="1" applyFont="1" applyFill="1" applyBorder="1" applyAlignment="1">
      <alignment vertical="center" wrapText="1"/>
    </xf>
    <xf numFmtId="167" fontId="6" fillId="2" borderId="3" xfId="0" applyNumberFormat="1" applyFont="1" applyFill="1" applyBorder="1" applyAlignment="1">
      <alignment horizontal="center" vertical="center" wrapText="1"/>
    </xf>
    <xf numFmtId="167" fontId="9" fillId="0" borderId="0" xfId="0" applyNumberFormat="1" applyFont="1" applyFill="1" applyBorder="1" applyAlignment="1">
      <alignment vertical="center" wrapText="1"/>
    </xf>
    <xf numFmtId="167" fontId="6" fillId="0" borderId="3" xfId="1" applyNumberFormat="1" applyFont="1" applyFill="1" applyBorder="1" applyAlignment="1">
      <alignment horizontal="center" vertical="center" wrapText="1"/>
    </xf>
    <xf numFmtId="167" fontId="6" fillId="2" borderId="0"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167" fontId="6" fillId="0" borderId="7" xfId="0" applyNumberFormat="1" applyFont="1" applyFill="1" applyBorder="1" applyAlignment="1">
      <alignment vertical="center" wrapText="1"/>
    </xf>
    <xf numFmtId="167" fontId="7" fillId="0" borderId="0" xfId="0" applyNumberFormat="1" applyFont="1" applyFill="1" applyBorder="1" applyAlignment="1">
      <alignment horizontal="center" vertical="center" wrapText="1"/>
    </xf>
    <xf numFmtId="167" fontId="7" fillId="0" borderId="0" xfId="0" applyNumberFormat="1" applyFont="1" applyFill="1" applyBorder="1" applyAlignment="1">
      <alignment vertical="center" wrapText="1"/>
    </xf>
    <xf numFmtId="167" fontId="9" fillId="0" borderId="3" xfId="0" applyNumberFormat="1" applyFont="1" applyFill="1" applyBorder="1" applyAlignment="1">
      <alignment horizontal="center" vertical="center" wrapText="1"/>
    </xf>
    <xf numFmtId="167" fontId="20" fillId="0" borderId="8" xfId="0" applyNumberFormat="1" applyFont="1" applyFill="1" applyBorder="1" applyAlignment="1">
      <alignment horizontal="center" vertical="center" wrapText="1"/>
    </xf>
    <xf numFmtId="167" fontId="6" fillId="0" borderId="3" xfId="0" applyNumberFormat="1" applyFont="1" applyFill="1" applyBorder="1" applyAlignment="1">
      <alignment vertical="center" wrapText="1"/>
    </xf>
    <xf numFmtId="167" fontId="6" fillId="5" borderId="0" xfId="0" applyNumberFormat="1" applyFont="1" applyFill="1" applyBorder="1" applyAlignment="1">
      <alignment vertical="center" wrapText="1"/>
    </xf>
    <xf numFmtId="167" fontId="0" fillId="0" borderId="0" xfId="0" applyNumberFormat="1" applyFont="1" applyFill="1" applyBorder="1" applyAlignment="1">
      <alignment vertical="top"/>
    </xf>
    <xf numFmtId="167" fontId="6" fillId="2" borderId="4"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0" fillId="0" borderId="0" xfId="0" applyNumberFormat="1"/>
    <xf numFmtId="0" fontId="23" fillId="0" borderId="3" xfId="0" applyFont="1" applyBorder="1" applyAlignment="1">
      <alignment horizontal="center" vertical="center"/>
    </xf>
    <xf numFmtId="0" fontId="7" fillId="0" borderId="4"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9"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4" fillId="2" borderId="3" xfId="0" applyFont="1" applyFill="1" applyBorder="1" applyAlignment="1">
      <alignment horizontal="left" vertical="center"/>
    </xf>
    <xf numFmtId="0" fontId="14" fillId="2" borderId="0" xfId="0" applyFont="1" applyFill="1" applyBorder="1" applyAlignment="1">
      <alignment horizontal="left" vertical="top"/>
    </xf>
    <xf numFmtId="0" fontId="7" fillId="0" borderId="3"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0" borderId="7" xfId="0" applyFont="1" applyFill="1" applyBorder="1" applyAlignment="1">
      <alignment horizontal="left" vertical="center" wrapText="1"/>
    </xf>
    <xf numFmtId="166" fontId="6" fillId="0" borderId="0" xfId="0" applyNumberFormat="1" applyFont="1" applyFill="1" applyBorder="1" applyAlignment="1">
      <alignment horizontal="left" vertical="center" wrapText="1"/>
    </xf>
    <xf numFmtId="166" fontId="6" fillId="0" borderId="8" xfId="0" applyNumberFormat="1" applyFont="1" applyFill="1" applyBorder="1" applyAlignment="1">
      <alignment horizontal="left" vertical="center" wrapText="1"/>
    </xf>
    <xf numFmtId="0" fontId="6" fillId="0" borderId="7" xfId="0" applyFont="1" applyFill="1" applyBorder="1" applyAlignment="1">
      <alignment horizontal="left" vertical="center" wrapText="1"/>
    </xf>
    <xf numFmtId="166" fontId="7" fillId="0" borderId="8"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8" fillId="0" borderId="0" xfId="0" applyNumberFormat="1" applyFont="1" applyFill="1" applyBorder="1" applyAlignment="1">
      <alignment horizontal="left" vertical="center" wrapText="1"/>
    </xf>
    <xf numFmtId="166" fontId="9" fillId="0" borderId="0" xfId="0" applyNumberFormat="1" applyFont="1" applyFill="1" applyBorder="1" applyAlignment="1">
      <alignment horizontal="left" vertical="center" wrapText="1"/>
    </xf>
    <xf numFmtId="0" fontId="6" fillId="5" borderId="0" xfId="0" applyFont="1" applyFill="1" applyBorder="1" applyAlignment="1">
      <alignment horizontal="left" vertical="center" wrapText="1"/>
    </xf>
    <xf numFmtId="0" fontId="0" fillId="0" borderId="0" xfId="0" applyFont="1" applyFill="1" applyBorder="1" applyAlignment="1">
      <alignment horizontal="left" vertical="top"/>
    </xf>
    <xf numFmtId="166" fontId="17" fillId="0" borderId="0"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3" fillId="0" borderId="3"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xf numFmtId="0" fontId="0" fillId="0" borderId="0" xfId="0" applyBorder="1"/>
    <xf numFmtId="0" fontId="14" fillId="0" borderId="3" xfId="0" applyFont="1" applyFill="1" applyBorder="1" applyAlignment="1">
      <alignment horizontal="left" vertical="center"/>
    </xf>
    <xf numFmtId="0" fontId="16" fillId="0" borderId="3" xfId="0" applyFont="1" applyFill="1" applyBorder="1" applyAlignment="1">
      <alignment horizontal="left" vertical="center" wrapText="1"/>
    </xf>
    <xf numFmtId="165" fontId="7" fillId="2"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4" fontId="6" fillId="0" borderId="3" xfId="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166" fontId="9" fillId="0" borderId="0" xfId="0" applyNumberFormat="1" applyFont="1" applyFill="1" applyBorder="1" applyAlignment="1">
      <alignment horizontal="right" vertical="center" wrapText="1"/>
    </xf>
    <xf numFmtId="0" fontId="9" fillId="0" borderId="0" xfId="0" applyFont="1" applyFill="1" applyBorder="1" applyAlignment="1">
      <alignment horizontal="right" vertical="center" wrapText="1"/>
    </xf>
    <xf numFmtId="3" fontId="10" fillId="0" borderId="1"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0" fontId="24" fillId="7" borderId="2" xfId="0" applyFont="1" applyFill="1" applyBorder="1" applyAlignment="1">
      <alignment horizontal="left" vertical="center" wrapText="1"/>
    </xf>
    <xf numFmtId="0" fontId="24" fillId="7" borderId="2" xfId="0" applyFont="1" applyFill="1" applyBorder="1" applyAlignment="1">
      <alignment vertical="center" wrapText="1"/>
    </xf>
    <xf numFmtId="0" fontId="24" fillId="7" borderId="12" xfId="0" applyFont="1" applyFill="1" applyBorder="1" applyAlignment="1">
      <alignment vertical="center" wrapText="1"/>
    </xf>
    <xf numFmtId="0" fontId="25" fillId="7" borderId="2" xfId="0" applyFont="1" applyFill="1" applyBorder="1" applyAlignment="1">
      <alignment horizontal="left" vertical="center" wrapText="1"/>
    </xf>
    <xf numFmtId="0" fontId="25" fillId="7" borderId="2" xfId="0" applyFont="1" applyFill="1" applyBorder="1" applyAlignment="1">
      <alignment vertical="center" wrapText="1"/>
    </xf>
    <xf numFmtId="0" fontId="25" fillId="7" borderId="12" xfId="0" applyFont="1" applyFill="1" applyBorder="1" applyAlignment="1">
      <alignment vertical="center" wrapText="1"/>
    </xf>
    <xf numFmtId="166" fontId="25" fillId="7" borderId="2" xfId="0" applyNumberFormat="1" applyFont="1" applyFill="1" applyBorder="1" applyAlignment="1">
      <alignment horizontal="left" vertical="center" wrapText="1"/>
    </xf>
    <xf numFmtId="166" fontId="25" fillId="7" borderId="2" xfId="0" applyNumberFormat="1" applyFont="1" applyFill="1" applyBorder="1" applyAlignment="1">
      <alignment vertical="center" wrapText="1"/>
    </xf>
    <xf numFmtId="166" fontId="25" fillId="7" borderId="12" xfId="0" applyNumberFormat="1" applyFont="1" applyFill="1" applyBorder="1" applyAlignment="1">
      <alignment vertical="center" wrapText="1"/>
    </xf>
    <xf numFmtId="44" fontId="9" fillId="7" borderId="2" xfId="1" applyFont="1" applyFill="1" applyBorder="1" applyAlignment="1">
      <alignment horizontal="center" vertical="center" wrapText="1"/>
    </xf>
    <xf numFmtId="0" fontId="9" fillId="7" borderId="12" xfId="0" applyFont="1" applyFill="1" applyBorder="1" applyAlignment="1">
      <alignment vertical="center" wrapText="1"/>
    </xf>
    <xf numFmtId="44" fontId="3" fillId="4" borderId="3" xfId="1" applyFont="1" applyFill="1" applyBorder="1" applyAlignment="1">
      <alignment horizontal="center" vertical="center" wrapText="1"/>
    </xf>
    <xf numFmtId="166" fontId="10" fillId="0" borderId="8" xfId="0" applyNumberFormat="1" applyFont="1" applyFill="1" applyBorder="1" applyAlignment="1">
      <alignment vertical="center" wrapText="1"/>
    </xf>
    <xf numFmtId="166" fontId="10" fillId="0" borderId="0" xfId="0" applyNumberFormat="1" applyFont="1" applyFill="1" applyBorder="1" applyAlignment="1">
      <alignment vertical="center" wrapText="1"/>
    </xf>
    <xf numFmtId="44" fontId="27" fillId="4" borderId="3" xfId="1" applyFont="1" applyFill="1" applyBorder="1" applyAlignment="1">
      <alignment horizontal="center" vertical="center" wrapText="1"/>
    </xf>
    <xf numFmtId="0" fontId="26" fillId="6" borderId="9" xfId="0" applyFont="1" applyFill="1" applyBorder="1" applyAlignment="1">
      <alignment horizontal="center" vertical="center" wrapText="1"/>
    </xf>
    <xf numFmtId="0" fontId="26" fillId="6" borderId="0" xfId="0" applyFont="1" applyFill="1" applyBorder="1" applyAlignment="1">
      <alignment horizontal="center" vertical="center" wrapText="1"/>
    </xf>
    <xf numFmtId="44" fontId="6" fillId="2" borderId="4" xfId="1" applyFont="1" applyFill="1" applyBorder="1" applyAlignment="1">
      <alignment horizontal="center" vertical="center" wrapText="1"/>
    </xf>
    <xf numFmtId="44" fontId="6" fillId="2" borderId="5" xfId="1" applyFont="1" applyFill="1" applyBorder="1" applyAlignment="1">
      <alignment horizontal="center" vertical="center" wrapText="1"/>
    </xf>
    <xf numFmtId="44" fontId="6" fillId="2" borderId="6" xfId="1" applyFont="1" applyFill="1" applyBorder="1" applyAlignment="1">
      <alignment horizontal="center" vertical="center" wrapText="1"/>
    </xf>
    <xf numFmtId="44" fontId="6" fillId="0" borderId="4" xfId="1" applyFont="1" applyFill="1" applyBorder="1" applyAlignment="1">
      <alignment horizontal="center" vertical="center" wrapText="1"/>
    </xf>
    <xf numFmtId="44" fontId="6" fillId="0" borderId="5" xfId="1" applyFont="1" applyFill="1" applyBorder="1" applyAlignment="1">
      <alignment horizontal="center" vertical="center" wrapText="1"/>
    </xf>
    <xf numFmtId="44" fontId="6" fillId="0" borderId="6" xfId="1" applyFont="1" applyFill="1" applyBorder="1" applyAlignment="1">
      <alignment horizontal="center" vertical="center" wrapText="1"/>
    </xf>
    <xf numFmtId="0" fontId="3" fillId="2" borderId="0" xfId="0" applyFont="1" applyFill="1" applyBorder="1" applyAlignment="1">
      <alignment horizontal="center" vertical="center" wrapText="1"/>
    </xf>
    <xf numFmtId="44" fontId="9" fillId="2" borderId="4" xfId="1" applyFont="1" applyFill="1" applyBorder="1" applyAlignment="1">
      <alignment horizontal="center" vertical="center" wrapText="1"/>
    </xf>
    <xf numFmtId="44" fontId="9" fillId="2" borderId="5" xfId="1" applyFont="1" applyFill="1" applyBorder="1" applyAlignment="1">
      <alignment horizontal="center" vertical="center" wrapText="1"/>
    </xf>
    <xf numFmtId="44" fontId="9" fillId="2" borderId="6" xfId="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44" fontId="9" fillId="0" borderId="3" xfId="1" applyFont="1" applyFill="1" applyBorder="1" applyAlignment="1">
      <alignment horizontal="center" vertical="center" wrapText="1"/>
    </xf>
    <xf numFmtId="44" fontId="9" fillId="2" borderId="3" xfId="1" applyFont="1" applyFill="1" applyBorder="1" applyAlignment="1">
      <alignment horizontal="center" vertical="center" wrapText="1"/>
    </xf>
    <xf numFmtId="44" fontId="9" fillId="0" borderId="4" xfId="1" applyFont="1" applyFill="1" applyBorder="1" applyAlignment="1">
      <alignment horizontal="center" vertical="center" wrapText="1"/>
    </xf>
    <xf numFmtId="44" fontId="9" fillId="0" borderId="5" xfId="1" applyFont="1" applyFill="1" applyBorder="1" applyAlignment="1">
      <alignment horizontal="center" vertical="center" wrapText="1"/>
    </xf>
    <xf numFmtId="44" fontId="9" fillId="0" borderId="6" xfId="1" applyFont="1" applyFill="1" applyBorder="1" applyAlignment="1">
      <alignment horizontal="center" vertical="center" wrapText="1"/>
    </xf>
    <xf numFmtId="44" fontId="6" fillId="0" borderId="12" xfId="1" applyFont="1" applyFill="1" applyBorder="1" applyAlignment="1">
      <alignment horizontal="center" vertical="center" wrapText="1"/>
    </xf>
    <xf numFmtId="166" fontId="6" fillId="0" borderId="3" xfId="0" applyNumberFormat="1" applyFont="1" applyFill="1" applyBorder="1" applyAlignment="1">
      <alignment horizontal="center" vertical="center" wrapText="1"/>
    </xf>
    <xf numFmtId="0" fontId="10" fillId="3" borderId="3" xfId="0" applyFont="1" applyFill="1" applyBorder="1" applyAlignment="1">
      <alignment horizontal="left" vertical="center" wrapText="1"/>
    </xf>
    <xf numFmtId="165"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44" fontId="9" fillId="0" borderId="4" xfId="0" applyNumberFormat="1" applyFont="1" applyFill="1" applyBorder="1" applyAlignment="1">
      <alignment horizontal="center" vertical="center" wrapText="1"/>
    </xf>
    <xf numFmtId="0" fontId="25" fillId="7" borderId="1"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4" fillId="7" borderId="1" xfId="0" applyFont="1" applyFill="1" applyBorder="1" applyAlignment="1">
      <alignment horizontal="left" vertical="center" wrapText="1"/>
    </xf>
    <xf numFmtId="0" fontId="24" fillId="7" borderId="2" xfId="0" applyFont="1" applyFill="1" applyBorder="1" applyAlignment="1">
      <alignment horizontal="left" vertical="center" wrapText="1"/>
    </xf>
    <xf numFmtId="44"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166" fontId="9" fillId="0" borderId="0" xfId="0" applyNumberFormat="1" applyFont="1" applyFill="1" applyBorder="1" applyAlignment="1">
      <alignment horizontal="right" vertical="center" wrapText="1"/>
    </xf>
    <xf numFmtId="44" fontId="9" fillId="2" borderId="3" xfId="0" applyNumberFormat="1" applyFont="1" applyFill="1" applyBorder="1" applyAlignment="1">
      <alignment horizontal="center" vertical="center" wrapText="1"/>
    </xf>
    <xf numFmtId="44" fontId="6" fillId="2" borderId="4"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0" xfId="0" applyFont="1" applyFill="1" applyBorder="1" applyAlignment="1">
      <alignment horizontal="right" vertical="center" wrapText="1"/>
    </xf>
    <xf numFmtId="166" fontId="25" fillId="7" borderId="1" xfId="0" applyNumberFormat="1" applyFont="1" applyFill="1" applyBorder="1" applyAlignment="1">
      <alignment horizontal="left" vertical="center" wrapText="1"/>
    </xf>
    <xf numFmtId="166" fontId="25" fillId="7" borderId="2" xfId="0" applyNumberFormat="1" applyFont="1" applyFill="1" applyBorder="1" applyAlignment="1">
      <alignment horizontal="left" vertical="center" wrapText="1"/>
    </xf>
    <xf numFmtId="42" fontId="9" fillId="2" borderId="3" xfId="0" applyNumberFormat="1" applyFont="1" applyFill="1" applyBorder="1" applyAlignment="1">
      <alignment horizontal="center" vertical="center" wrapText="1"/>
    </xf>
    <xf numFmtId="42" fontId="9" fillId="2" borderId="4" xfId="0" applyNumberFormat="1" applyFont="1" applyFill="1" applyBorder="1" applyAlignment="1">
      <alignment horizontal="center" vertical="center" wrapText="1"/>
    </xf>
    <xf numFmtId="42" fontId="9" fillId="2" borderId="5" xfId="0" applyNumberFormat="1" applyFont="1" applyFill="1" applyBorder="1" applyAlignment="1">
      <alignment horizontal="center" vertical="center" wrapText="1"/>
    </xf>
    <xf numFmtId="42" fontId="9" fillId="2" borderId="6" xfId="0" applyNumberFormat="1" applyFont="1" applyFill="1" applyBorder="1" applyAlignment="1">
      <alignment horizontal="center" vertical="center" wrapText="1"/>
    </xf>
    <xf numFmtId="42" fontId="9" fillId="0" borderId="3" xfId="0" applyNumberFormat="1" applyFont="1" applyFill="1" applyBorder="1" applyAlignment="1">
      <alignment horizontal="center" vertical="center" wrapText="1"/>
    </xf>
    <xf numFmtId="42" fontId="6" fillId="2" borderId="4" xfId="0" applyNumberFormat="1" applyFont="1" applyFill="1" applyBorder="1" applyAlignment="1">
      <alignment horizontal="center" vertical="center" wrapText="1"/>
    </xf>
    <xf numFmtId="42" fontId="6" fillId="0" borderId="4" xfId="0" applyNumberFormat="1" applyFont="1" applyFill="1" applyBorder="1" applyAlignment="1">
      <alignment horizontal="center" vertical="center" wrapText="1"/>
    </xf>
    <xf numFmtId="44" fontId="9" fillId="0" borderId="3"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8" fillId="0" borderId="0" xfId="0" applyFont="1" applyAlignment="1">
      <alignment horizontal="center"/>
    </xf>
  </cellXfs>
  <cellStyles count="2">
    <cellStyle name="Normale"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455"/>
  <sheetViews>
    <sheetView showGridLines="0" tabSelected="1" topLeftCell="A437" zoomScale="60" zoomScaleNormal="60" zoomScaleSheetLayoutView="70" zoomScalePageLayoutView="50" workbookViewId="0">
      <selection activeCell="J457" sqref="J457"/>
    </sheetView>
  </sheetViews>
  <sheetFormatPr defaultRowHeight="15"/>
  <cols>
    <col min="1" max="1" width="10.5703125" style="140" bestFit="1" customWidth="1"/>
    <col min="3" max="3" width="165" customWidth="1"/>
    <col min="4" max="4" width="12.7109375" customWidth="1"/>
    <col min="5" max="5" width="15.85546875" hidden="1" customWidth="1"/>
    <col min="6" max="6" width="17.7109375" style="176" customWidth="1"/>
    <col min="7" max="8" width="19.5703125" customWidth="1"/>
    <col min="9" max="9" width="18.7109375" bestFit="1" customWidth="1"/>
    <col min="10" max="10" width="21.5703125" customWidth="1"/>
    <col min="11" max="11" width="23" bestFit="1" customWidth="1"/>
    <col min="12" max="12" width="20.140625" customWidth="1"/>
    <col min="13" max="13" width="16.7109375" style="140" bestFit="1" customWidth="1"/>
  </cols>
  <sheetData>
    <row r="1" spans="1:13" ht="73.5" customHeight="1">
      <c r="A1" s="311" t="s">
        <v>412</v>
      </c>
      <c r="B1" s="311"/>
      <c r="C1" s="311"/>
      <c r="D1" s="311"/>
      <c r="E1" s="311"/>
      <c r="F1" s="311"/>
      <c r="G1" s="311"/>
      <c r="H1" s="311"/>
      <c r="I1" s="311"/>
      <c r="J1" s="311"/>
      <c r="K1" s="311"/>
      <c r="L1" s="311"/>
      <c r="M1" s="311"/>
    </row>
    <row r="3" spans="1:13" s="212" customFormat="1" ht="15.75">
      <c r="A3" s="136"/>
      <c r="B3" s="252"/>
      <c r="C3" s="252"/>
      <c r="D3" s="252"/>
      <c r="E3" s="252"/>
      <c r="F3" s="252"/>
      <c r="G3" s="252"/>
      <c r="H3" s="219"/>
      <c r="I3" s="6"/>
      <c r="J3" s="6"/>
      <c r="K3" s="6"/>
      <c r="L3" s="7"/>
      <c r="M3" s="211"/>
    </row>
    <row r="4" spans="1:13" ht="111.75" customHeight="1">
      <c r="A4" s="19" t="s">
        <v>350</v>
      </c>
      <c r="B4" s="19" t="s">
        <v>349</v>
      </c>
      <c r="C4" s="20" t="s">
        <v>0</v>
      </c>
      <c r="D4" s="21" t="s">
        <v>1</v>
      </c>
      <c r="E4" s="21" t="s">
        <v>2</v>
      </c>
      <c r="F4" s="142" t="s">
        <v>406</v>
      </c>
      <c r="G4" s="23" t="s">
        <v>407</v>
      </c>
      <c r="H4" s="23" t="s">
        <v>408</v>
      </c>
      <c r="I4" s="24" t="s">
        <v>409</v>
      </c>
      <c r="J4" s="24" t="s">
        <v>410</v>
      </c>
      <c r="K4" s="24" t="s">
        <v>411</v>
      </c>
      <c r="L4" s="22" t="s">
        <v>3</v>
      </c>
      <c r="M4" s="22" t="s">
        <v>375</v>
      </c>
    </row>
    <row r="5" spans="1:13" ht="50.1" customHeight="1">
      <c r="A5" s="19"/>
      <c r="B5" s="26"/>
      <c r="C5" s="179" t="s">
        <v>4</v>
      </c>
      <c r="D5" s="27"/>
      <c r="E5" s="27"/>
      <c r="F5" s="143"/>
      <c r="G5" s="28"/>
      <c r="H5" s="226"/>
      <c r="I5" s="29"/>
      <c r="J5" s="246">
        <f>SUM(K5/3)</f>
        <v>21150</v>
      </c>
      <c r="K5" s="253">
        <f>SUM(I6:I12)</f>
        <v>63450</v>
      </c>
      <c r="L5" s="256" t="s">
        <v>374</v>
      </c>
      <c r="M5" s="305" t="s">
        <v>376</v>
      </c>
    </row>
    <row r="6" spans="1:13" ht="50.1" customHeight="1">
      <c r="A6" s="257">
        <v>1</v>
      </c>
      <c r="B6" s="11" t="s">
        <v>5</v>
      </c>
      <c r="C6" s="10" t="s">
        <v>6</v>
      </c>
      <c r="D6" s="30" t="s">
        <v>7</v>
      </c>
      <c r="E6" s="31">
        <v>501010311</v>
      </c>
      <c r="F6" s="144">
        <v>10</v>
      </c>
      <c r="G6" s="32">
        <v>100</v>
      </c>
      <c r="H6" s="223">
        <f>SUM(G6*3)</f>
        <v>300</v>
      </c>
      <c r="I6" s="33">
        <v>3000</v>
      </c>
      <c r="J6" s="247"/>
      <c r="K6" s="254"/>
      <c r="L6" s="256"/>
      <c r="M6" s="306"/>
    </row>
    <row r="7" spans="1:13" ht="50.1" customHeight="1">
      <c r="A7" s="258"/>
      <c r="B7" s="11" t="s">
        <v>8</v>
      </c>
      <c r="C7" s="10" t="s">
        <v>9</v>
      </c>
      <c r="D7" s="30" t="s">
        <v>7</v>
      </c>
      <c r="E7" s="31">
        <v>501010311</v>
      </c>
      <c r="F7" s="144">
        <v>5</v>
      </c>
      <c r="G7" s="32">
        <v>150</v>
      </c>
      <c r="H7" s="223">
        <f t="shared" ref="H7:H12" si="0">SUM(G7*3)</f>
        <v>450</v>
      </c>
      <c r="I7" s="33">
        <v>2250</v>
      </c>
      <c r="J7" s="247"/>
      <c r="K7" s="254"/>
      <c r="L7" s="256"/>
      <c r="M7" s="306"/>
    </row>
    <row r="8" spans="1:13" ht="50.1" customHeight="1">
      <c r="A8" s="258"/>
      <c r="B8" s="11" t="s">
        <v>10</v>
      </c>
      <c r="C8" s="10" t="s">
        <v>11</v>
      </c>
      <c r="D8" s="30" t="s">
        <v>7</v>
      </c>
      <c r="E8" s="31">
        <v>501010311</v>
      </c>
      <c r="F8" s="144">
        <v>8</v>
      </c>
      <c r="G8" s="32">
        <v>600</v>
      </c>
      <c r="H8" s="223">
        <f t="shared" si="0"/>
        <v>1800</v>
      </c>
      <c r="I8" s="33">
        <v>14400</v>
      </c>
      <c r="J8" s="247"/>
      <c r="K8" s="254"/>
      <c r="L8" s="256"/>
      <c r="M8" s="306"/>
    </row>
    <row r="9" spans="1:13" ht="50.1" customHeight="1">
      <c r="A9" s="258"/>
      <c r="B9" s="11" t="s">
        <v>12</v>
      </c>
      <c r="C9" s="10" t="s">
        <v>13</v>
      </c>
      <c r="D9" s="30" t="s">
        <v>7</v>
      </c>
      <c r="E9" s="31">
        <v>501010311</v>
      </c>
      <c r="F9" s="144">
        <v>18</v>
      </c>
      <c r="G9" s="32">
        <v>500</v>
      </c>
      <c r="H9" s="223">
        <f t="shared" si="0"/>
        <v>1500</v>
      </c>
      <c r="I9" s="33">
        <v>27000</v>
      </c>
      <c r="J9" s="247"/>
      <c r="K9" s="254"/>
      <c r="L9" s="256"/>
      <c r="M9" s="306"/>
    </row>
    <row r="10" spans="1:13" ht="50.1" customHeight="1">
      <c r="A10" s="258"/>
      <c r="B10" s="11" t="s">
        <v>14</v>
      </c>
      <c r="C10" s="10" t="s">
        <v>15</v>
      </c>
      <c r="D10" s="30" t="s">
        <v>16</v>
      </c>
      <c r="E10" s="31">
        <v>501010311</v>
      </c>
      <c r="F10" s="144">
        <v>70</v>
      </c>
      <c r="G10" s="32">
        <v>20</v>
      </c>
      <c r="H10" s="223">
        <f t="shared" si="0"/>
        <v>60</v>
      </c>
      <c r="I10" s="33">
        <v>4200</v>
      </c>
      <c r="J10" s="247"/>
      <c r="K10" s="254"/>
      <c r="L10" s="256"/>
      <c r="M10" s="306"/>
    </row>
    <row r="11" spans="1:13" ht="50.1" customHeight="1">
      <c r="A11" s="258"/>
      <c r="B11" s="11" t="s">
        <v>17</v>
      </c>
      <c r="C11" s="10" t="s">
        <v>18</v>
      </c>
      <c r="D11" s="30" t="s">
        <v>7</v>
      </c>
      <c r="E11" s="31">
        <v>501010311</v>
      </c>
      <c r="F11" s="144">
        <v>40</v>
      </c>
      <c r="G11" s="32">
        <v>30</v>
      </c>
      <c r="H11" s="223">
        <f t="shared" si="0"/>
        <v>90</v>
      </c>
      <c r="I11" s="33">
        <v>3600</v>
      </c>
      <c r="J11" s="247"/>
      <c r="K11" s="254"/>
      <c r="L11" s="256"/>
      <c r="M11" s="306"/>
    </row>
    <row r="12" spans="1:13" ht="50.1" customHeight="1">
      <c r="A12" s="259"/>
      <c r="B12" s="34" t="s">
        <v>19</v>
      </c>
      <c r="C12" s="178" t="s">
        <v>20</v>
      </c>
      <c r="D12" s="35" t="s">
        <v>7</v>
      </c>
      <c r="E12" s="36">
        <v>501010311</v>
      </c>
      <c r="F12" s="145">
        <v>120</v>
      </c>
      <c r="G12" s="37">
        <v>25</v>
      </c>
      <c r="H12" s="223">
        <f t="shared" si="0"/>
        <v>75</v>
      </c>
      <c r="I12" s="33">
        <v>9000</v>
      </c>
      <c r="J12" s="248"/>
      <c r="K12" s="255"/>
      <c r="L12" s="256"/>
      <c r="M12" s="307"/>
    </row>
    <row r="13" spans="1:13">
      <c r="A13" s="38"/>
      <c r="B13" s="38"/>
      <c r="C13" s="38"/>
      <c r="D13" s="38"/>
      <c r="E13" s="38"/>
      <c r="F13" s="146"/>
      <c r="G13" s="38"/>
      <c r="H13" s="38"/>
      <c r="I13" s="38"/>
      <c r="J13" s="86"/>
      <c r="K13" s="39"/>
      <c r="L13" s="40"/>
    </row>
    <row r="14" spans="1:13">
      <c r="A14" s="92"/>
      <c r="B14" s="39"/>
      <c r="C14" s="39"/>
      <c r="D14" s="39"/>
      <c r="E14" s="39"/>
      <c r="F14" s="147"/>
      <c r="G14" s="39"/>
      <c r="H14" s="39"/>
      <c r="I14" s="41"/>
      <c r="J14" s="41"/>
      <c r="K14" s="41"/>
      <c r="L14" s="42"/>
    </row>
    <row r="15" spans="1:13" s="15" customFormat="1" ht="50.1" customHeight="1">
      <c r="A15" s="78">
        <v>2</v>
      </c>
      <c r="B15" s="11"/>
      <c r="C15" s="180" t="s">
        <v>385</v>
      </c>
      <c r="D15" s="44" t="s">
        <v>21</v>
      </c>
      <c r="E15" s="31">
        <v>501010311</v>
      </c>
      <c r="F15" s="144">
        <v>15</v>
      </c>
      <c r="G15" s="32">
        <v>300</v>
      </c>
      <c r="H15" s="223">
        <f>SUM(G15*3)</f>
        <v>900</v>
      </c>
      <c r="I15" s="45">
        <v>13500</v>
      </c>
      <c r="J15" s="222">
        <f>SUM(K15/3)</f>
        <v>4500</v>
      </c>
      <c r="K15" s="118">
        <v>13500</v>
      </c>
      <c r="L15" s="139" t="s">
        <v>374</v>
      </c>
      <c r="M15" s="177" t="s">
        <v>376</v>
      </c>
    </row>
    <row r="16" spans="1:13">
      <c r="A16" s="136"/>
      <c r="B16" s="12"/>
      <c r="C16" s="181"/>
      <c r="D16" s="47"/>
      <c r="E16" s="12"/>
      <c r="F16" s="148"/>
      <c r="G16" s="48"/>
      <c r="H16" s="48"/>
      <c r="I16" s="41"/>
      <c r="J16" s="41"/>
      <c r="K16" s="41"/>
      <c r="L16" s="42"/>
    </row>
    <row r="17" spans="1:13">
      <c r="A17" s="136"/>
      <c r="B17" s="12"/>
      <c r="C17" s="76"/>
      <c r="D17" s="47"/>
      <c r="E17" s="12"/>
      <c r="F17" s="148"/>
      <c r="G17" s="48"/>
      <c r="H17" s="48"/>
      <c r="I17" s="41"/>
      <c r="J17" s="41"/>
      <c r="K17" s="41"/>
      <c r="L17" s="42"/>
    </row>
    <row r="18" spans="1:13" ht="50.1" customHeight="1">
      <c r="A18" s="257">
        <v>3</v>
      </c>
      <c r="B18" s="11"/>
      <c r="C18" s="182" t="s">
        <v>22</v>
      </c>
      <c r="D18" s="30"/>
      <c r="E18" s="31"/>
      <c r="F18" s="144"/>
      <c r="G18" s="32"/>
      <c r="H18" s="223"/>
      <c r="I18" s="33"/>
      <c r="J18" s="246">
        <f>SUM(K18/3)</f>
        <v>12000</v>
      </c>
      <c r="K18" s="253">
        <f>SUM(I19:I21)</f>
        <v>36000</v>
      </c>
      <c r="L18" s="256" t="s">
        <v>374</v>
      </c>
      <c r="M18" s="305" t="s">
        <v>376</v>
      </c>
    </row>
    <row r="19" spans="1:13" ht="50.1" customHeight="1">
      <c r="A19" s="258"/>
      <c r="B19" s="11" t="s">
        <v>5</v>
      </c>
      <c r="C19" s="10" t="s">
        <v>23</v>
      </c>
      <c r="D19" s="30" t="s">
        <v>21</v>
      </c>
      <c r="E19" s="31">
        <v>501010311</v>
      </c>
      <c r="F19" s="144">
        <v>30</v>
      </c>
      <c r="G19" s="32">
        <v>160</v>
      </c>
      <c r="H19" s="223">
        <f t="shared" ref="H19:H79" si="1">SUM(G19*3)</f>
        <v>480</v>
      </c>
      <c r="I19" s="33">
        <v>14400</v>
      </c>
      <c r="J19" s="247"/>
      <c r="K19" s="254"/>
      <c r="L19" s="256"/>
      <c r="M19" s="306"/>
    </row>
    <row r="20" spans="1:13" ht="50.1" customHeight="1">
      <c r="A20" s="258"/>
      <c r="B20" s="11" t="s">
        <v>24</v>
      </c>
      <c r="C20" s="10" t="s">
        <v>25</v>
      </c>
      <c r="D20" s="30" t="s">
        <v>21</v>
      </c>
      <c r="E20" s="31">
        <v>501010311</v>
      </c>
      <c r="F20" s="144">
        <v>30</v>
      </c>
      <c r="G20" s="32">
        <v>140</v>
      </c>
      <c r="H20" s="223">
        <f t="shared" si="1"/>
        <v>420</v>
      </c>
      <c r="I20" s="33">
        <v>12600</v>
      </c>
      <c r="J20" s="247"/>
      <c r="K20" s="254"/>
      <c r="L20" s="256"/>
      <c r="M20" s="306"/>
    </row>
    <row r="21" spans="1:13" ht="50.1" customHeight="1">
      <c r="A21" s="259"/>
      <c r="B21" s="11" t="s">
        <v>26</v>
      </c>
      <c r="C21" s="10" t="s">
        <v>27</v>
      </c>
      <c r="D21" s="30" t="s">
        <v>21</v>
      </c>
      <c r="E21" s="31">
        <v>501010311</v>
      </c>
      <c r="F21" s="144">
        <v>30</v>
      </c>
      <c r="G21" s="32">
        <v>100</v>
      </c>
      <c r="H21" s="37">
        <f t="shared" si="1"/>
        <v>300</v>
      </c>
      <c r="I21" s="33">
        <v>9000</v>
      </c>
      <c r="J21" s="248"/>
      <c r="K21" s="255"/>
      <c r="L21" s="256"/>
      <c r="M21" s="307"/>
    </row>
    <row r="22" spans="1:13">
      <c r="A22" s="136"/>
      <c r="B22" s="12"/>
      <c r="C22" s="76"/>
      <c r="D22" s="50"/>
      <c r="E22" s="51"/>
      <c r="F22" s="148"/>
      <c r="G22" s="48"/>
      <c r="H22" s="37"/>
      <c r="I22" s="52"/>
      <c r="J22" s="52"/>
      <c r="K22" s="52"/>
      <c r="L22" s="53"/>
    </row>
    <row r="23" spans="1:13">
      <c r="A23" s="136"/>
      <c r="B23" s="12"/>
      <c r="C23" s="76"/>
      <c r="D23" s="50"/>
      <c r="E23" s="51"/>
      <c r="F23" s="148"/>
      <c r="G23" s="48"/>
      <c r="H23" s="227"/>
      <c r="I23" s="52"/>
      <c r="J23" s="52"/>
      <c r="K23" s="52"/>
      <c r="L23" s="53"/>
    </row>
    <row r="24" spans="1:13" ht="50.1" customHeight="1">
      <c r="A24" s="260">
        <v>4</v>
      </c>
      <c r="B24" s="11"/>
      <c r="C24" s="182" t="s">
        <v>28</v>
      </c>
      <c r="D24" s="30"/>
      <c r="E24" s="30"/>
      <c r="F24" s="144"/>
      <c r="G24" s="32"/>
      <c r="H24" s="227"/>
      <c r="I24" s="33"/>
      <c r="J24" s="246">
        <f>SUM(K24/3)</f>
        <v>7200</v>
      </c>
      <c r="K24" s="262">
        <f>SUM(I25:I27)</f>
        <v>21600</v>
      </c>
      <c r="L24" s="256" t="s">
        <v>374</v>
      </c>
      <c r="M24" s="305" t="s">
        <v>376</v>
      </c>
    </row>
    <row r="25" spans="1:13" ht="50.1" customHeight="1">
      <c r="A25" s="260"/>
      <c r="B25" s="11" t="s">
        <v>5</v>
      </c>
      <c r="C25" s="10" t="s">
        <v>23</v>
      </c>
      <c r="D25" s="30" t="s">
        <v>21</v>
      </c>
      <c r="E25" s="31">
        <v>501010311</v>
      </c>
      <c r="F25" s="144">
        <v>30</v>
      </c>
      <c r="G25" s="32">
        <v>120</v>
      </c>
      <c r="H25" s="223">
        <f t="shared" si="1"/>
        <v>360</v>
      </c>
      <c r="I25" s="33">
        <v>10800</v>
      </c>
      <c r="J25" s="247"/>
      <c r="K25" s="262"/>
      <c r="L25" s="256"/>
      <c r="M25" s="306"/>
    </row>
    <row r="26" spans="1:13" ht="50.1" customHeight="1">
      <c r="A26" s="260"/>
      <c r="B26" s="11" t="s">
        <v>24</v>
      </c>
      <c r="C26" s="10" t="s">
        <v>25</v>
      </c>
      <c r="D26" s="30" t="s">
        <v>21</v>
      </c>
      <c r="E26" s="31">
        <v>501010311</v>
      </c>
      <c r="F26" s="144">
        <v>30</v>
      </c>
      <c r="G26" s="32">
        <v>80</v>
      </c>
      <c r="H26" s="223">
        <f t="shared" si="1"/>
        <v>240</v>
      </c>
      <c r="I26" s="33">
        <v>7200</v>
      </c>
      <c r="J26" s="247"/>
      <c r="K26" s="262"/>
      <c r="L26" s="256"/>
      <c r="M26" s="306"/>
    </row>
    <row r="27" spans="1:13" ht="50.1" customHeight="1">
      <c r="A27" s="260"/>
      <c r="B27" s="11" t="s">
        <v>26</v>
      </c>
      <c r="C27" s="10" t="s">
        <v>27</v>
      </c>
      <c r="D27" s="30" t="s">
        <v>21</v>
      </c>
      <c r="E27" s="31">
        <v>501010311</v>
      </c>
      <c r="F27" s="144">
        <v>30</v>
      </c>
      <c r="G27" s="32">
        <v>40</v>
      </c>
      <c r="H27" s="223">
        <f t="shared" si="1"/>
        <v>120</v>
      </c>
      <c r="I27" s="33">
        <v>3600</v>
      </c>
      <c r="J27" s="248"/>
      <c r="K27" s="262"/>
      <c r="L27" s="256"/>
      <c r="M27" s="307"/>
    </row>
    <row r="28" spans="1:13">
      <c r="A28" s="136"/>
      <c r="B28" s="12"/>
      <c r="C28" s="76"/>
      <c r="D28" s="50"/>
      <c r="E28" s="51"/>
      <c r="F28" s="148"/>
      <c r="G28" s="48"/>
      <c r="H28" s="48"/>
      <c r="I28" s="52"/>
      <c r="J28" s="52"/>
      <c r="K28" s="52"/>
      <c r="L28" s="53"/>
    </row>
    <row r="29" spans="1:13">
      <c r="A29" s="92"/>
      <c r="B29" s="54"/>
      <c r="C29" s="183"/>
      <c r="D29" s="54"/>
      <c r="E29" s="54"/>
      <c r="F29" s="149"/>
      <c r="G29" s="54"/>
      <c r="H29" s="48"/>
      <c r="I29" s="55"/>
      <c r="J29" s="55"/>
      <c r="K29" s="52"/>
      <c r="L29" s="53"/>
    </row>
    <row r="30" spans="1:13" ht="50.1" customHeight="1">
      <c r="A30" s="260">
        <v>5</v>
      </c>
      <c r="B30" s="56"/>
      <c r="C30" s="182" t="s">
        <v>29</v>
      </c>
      <c r="D30" s="46"/>
      <c r="E30" s="46"/>
      <c r="F30" s="144"/>
      <c r="G30" s="32"/>
      <c r="H30" s="223"/>
      <c r="I30" s="33"/>
      <c r="J30" s="246">
        <f>SUM(K30/3)</f>
        <v>26750</v>
      </c>
      <c r="K30" s="262">
        <f>SUM(I32:I39)</f>
        <v>80250</v>
      </c>
      <c r="L30" s="256" t="s">
        <v>374</v>
      </c>
      <c r="M30" s="305" t="s">
        <v>376</v>
      </c>
    </row>
    <row r="31" spans="1:13" ht="50.1" customHeight="1">
      <c r="A31" s="260"/>
      <c r="B31" s="11"/>
      <c r="C31" s="184"/>
      <c r="D31" s="46"/>
      <c r="E31" s="46"/>
      <c r="F31" s="144"/>
      <c r="G31" s="32"/>
      <c r="H31" s="223"/>
      <c r="I31" s="33"/>
      <c r="J31" s="247"/>
      <c r="K31" s="262"/>
      <c r="L31" s="256"/>
      <c r="M31" s="306"/>
    </row>
    <row r="32" spans="1:13" ht="50.1" customHeight="1">
      <c r="A32" s="260"/>
      <c r="B32" s="57" t="s">
        <v>5</v>
      </c>
      <c r="C32" s="10" t="s">
        <v>30</v>
      </c>
      <c r="D32" s="30" t="s">
        <v>7</v>
      </c>
      <c r="E32" s="31">
        <v>501010311</v>
      </c>
      <c r="F32" s="144">
        <v>2.5</v>
      </c>
      <c r="G32" s="32">
        <v>1400</v>
      </c>
      <c r="H32" s="223">
        <f t="shared" si="1"/>
        <v>4200</v>
      </c>
      <c r="I32" s="33">
        <v>10500</v>
      </c>
      <c r="J32" s="247"/>
      <c r="K32" s="262"/>
      <c r="L32" s="256"/>
      <c r="M32" s="306"/>
    </row>
    <row r="33" spans="1:13" ht="50.1" customHeight="1">
      <c r="A33" s="260"/>
      <c r="B33" s="57" t="s">
        <v>24</v>
      </c>
      <c r="C33" s="10" t="s">
        <v>31</v>
      </c>
      <c r="D33" s="30" t="s">
        <v>7</v>
      </c>
      <c r="E33" s="31">
        <v>501010311</v>
      </c>
      <c r="F33" s="144">
        <v>2.5</v>
      </c>
      <c r="G33" s="32">
        <v>1400</v>
      </c>
      <c r="H33" s="223">
        <f t="shared" si="1"/>
        <v>4200</v>
      </c>
      <c r="I33" s="33">
        <v>10500</v>
      </c>
      <c r="J33" s="247"/>
      <c r="K33" s="262"/>
      <c r="L33" s="256"/>
      <c r="M33" s="306"/>
    </row>
    <row r="34" spans="1:13" ht="50.1" customHeight="1">
      <c r="A34" s="260"/>
      <c r="B34" s="46" t="s">
        <v>26</v>
      </c>
      <c r="C34" s="10" t="s">
        <v>32</v>
      </c>
      <c r="D34" s="30" t="s">
        <v>7</v>
      </c>
      <c r="E34" s="31">
        <v>501010311</v>
      </c>
      <c r="F34" s="144">
        <v>2.5</v>
      </c>
      <c r="G34" s="32">
        <v>1400</v>
      </c>
      <c r="H34" s="223">
        <f t="shared" si="1"/>
        <v>4200</v>
      </c>
      <c r="I34" s="33">
        <v>10500</v>
      </c>
      <c r="J34" s="247"/>
      <c r="K34" s="262"/>
      <c r="L34" s="256"/>
      <c r="M34" s="306"/>
    </row>
    <row r="35" spans="1:13" ht="50.1" customHeight="1">
      <c r="A35" s="260"/>
      <c r="B35" s="57" t="s">
        <v>8</v>
      </c>
      <c r="C35" s="10" t="s">
        <v>32</v>
      </c>
      <c r="D35" s="30" t="s">
        <v>7</v>
      </c>
      <c r="E35" s="31">
        <v>501010311</v>
      </c>
      <c r="F35" s="144">
        <v>2.5</v>
      </c>
      <c r="G35" s="32">
        <v>1400</v>
      </c>
      <c r="H35" s="223">
        <f t="shared" si="1"/>
        <v>4200</v>
      </c>
      <c r="I35" s="33">
        <v>10500</v>
      </c>
      <c r="J35" s="247"/>
      <c r="K35" s="262"/>
      <c r="L35" s="256"/>
      <c r="M35" s="306"/>
    </row>
    <row r="36" spans="1:13" ht="50.1" customHeight="1">
      <c r="A36" s="260"/>
      <c r="B36" s="57" t="s">
        <v>10</v>
      </c>
      <c r="C36" s="10" t="s">
        <v>33</v>
      </c>
      <c r="D36" s="30" t="s">
        <v>7</v>
      </c>
      <c r="E36" s="31">
        <v>501010311</v>
      </c>
      <c r="F36" s="144">
        <v>2.5</v>
      </c>
      <c r="G36" s="32">
        <v>1400</v>
      </c>
      <c r="H36" s="223">
        <f t="shared" si="1"/>
        <v>4200</v>
      </c>
      <c r="I36" s="33">
        <v>10500</v>
      </c>
      <c r="J36" s="247"/>
      <c r="K36" s="262"/>
      <c r="L36" s="256"/>
      <c r="M36" s="306"/>
    </row>
    <row r="37" spans="1:13" ht="50.1" customHeight="1">
      <c r="A37" s="260"/>
      <c r="B37" s="57" t="s">
        <v>12</v>
      </c>
      <c r="C37" s="10" t="s">
        <v>34</v>
      </c>
      <c r="D37" s="30" t="s">
        <v>7</v>
      </c>
      <c r="E37" s="31">
        <v>501010311</v>
      </c>
      <c r="F37" s="144">
        <v>2.5</v>
      </c>
      <c r="G37" s="32">
        <v>1400</v>
      </c>
      <c r="H37" s="223">
        <f t="shared" si="1"/>
        <v>4200</v>
      </c>
      <c r="I37" s="33">
        <v>10500</v>
      </c>
      <c r="J37" s="247"/>
      <c r="K37" s="262"/>
      <c r="L37" s="256"/>
      <c r="M37" s="306"/>
    </row>
    <row r="38" spans="1:13" ht="50.1" customHeight="1">
      <c r="A38" s="260"/>
      <c r="B38" s="57" t="s">
        <v>14</v>
      </c>
      <c r="C38" s="10" t="s">
        <v>35</v>
      </c>
      <c r="D38" s="30" t="s">
        <v>7</v>
      </c>
      <c r="E38" s="31">
        <v>501010311</v>
      </c>
      <c r="F38" s="144">
        <v>2.5</v>
      </c>
      <c r="G38" s="32">
        <v>1400</v>
      </c>
      <c r="H38" s="223">
        <f t="shared" si="1"/>
        <v>4200</v>
      </c>
      <c r="I38" s="33">
        <v>10500</v>
      </c>
      <c r="J38" s="247"/>
      <c r="K38" s="262"/>
      <c r="L38" s="256"/>
      <c r="M38" s="306"/>
    </row>
    <row r="39" spans="1:13" ht="50.1" customHeight="1">
      <c r="A39" s="260"/>
      <c r="B39" s="11" t="s">
        <v>17</v>
      </c>
      <c r="C39" s="10" t="s">
        <v>36</v>
      </c>
      <c r="D39" s="30" t="s">
        <v>7</v>
      </c>
      <c r="E39" s="31">
        <v>501010311</v>
      </c>
      <c r="F39" s="144">
        <v>2.5</v>
      </c>
      <c r="G39" s="32">
        <v>900</v>
      </c>
      <c r="H39" s="223">
        <f t="shared" si="1"/>
        <v>2700</v>
      </c>
      <c r="I39" s="33">
        <v>6750</v>
      </c>
      <c r="J39" s="248"/>
      <c r="K39" s="262"/>
      <c r="L39" s="256"/>
      <c r="M39" s="307"/>
    </row>
    <row r="40" spans="1:13">
      <c r="A40" s="86"/>
      <c r="B40" s="58"/>
      <c r="C40" s="124"/>
      <c r="D40" s="58"/>
      <c r="E40" s="58"/>
      <c r="F40" s="150"/>
      <c r="G40" s="58"/>
      <c r="H40" s="48"/>
      <c r="I40" s="58"/>
      <c r="J40" s="58"/>
      <c r="K40" s="58"/>
      <c r="L40" s="58"/>
    </row>
    <row r="41" spans="1:13">
      <c r="A41" s="92"/>
      <c r="B41" s="54"/>
      <c r="C41" s="185"/>
      <c r="D41" s="59"/>
      <c r="E41" s="59"/>
      <c r="F41" s="151"/>
      <c r="G41" s="59"/>
      <c r="H41" s="48"/>
      <c r="I41" s="59"/>
      <c r="J41" s="59"/>
      <c r="K41" s="60"/>
      <c r="L41" s="59"/>
    </row>
    <row r="42" spans="1:13" ht="50.1" customHeight="1">
      <c r="A42" s="260">
        <v>6</v>
      </c>
      <c r="B42" s="11"/>
      <c r="C42" s="182" t="s">
        <v>37</v>
      </c>
      <c r="D42" s="30"/>
      <c r="E42" s="31"/>
      <c r="F42" s="144"/>
      <c r="G42" s="32"/>
      <c r="H42" s="223"/>
      <c r="I42" s="33"/>
      <c r="J42" s="246">
        <f>SUM(K42/3)</f>
        <v>4500</v>
      </c>
      <c r="K42" s="253">
        <f>SUM(I43:I48)</f>
        <v>13500</v>
      </c>
      <c r="L42" s="256" t="s">
        <v>374</v>
      </c>
      <c r="M42" s="308" t="s">
        <v>376</v>
      </c>
    </row>
    <row r="43" spans="1:13" ht="50.1" customHeight="1">
      <c r="A43" s="260"/>
      <c r="B43" s="57" t="s">
        <v>5</v>
      </c>
      <c r="C43" s="10" t="s">
        <v>38</v>
      </c>
      <c r="D43" s="30" t="s">
        <v>7</v>
      </c>
      <c r="E43" s="31">
        <v>501010311</v>
      </c>
      <c r="F43" s="144">
        <v>2.5</v>
      </c>
      <c r="G43" s="32">
        <v>300</v>
      </c>
      <c r="H43" s="223">
        <f t="shared" si="1"/>
        <v>900</v>
      </c>
      <c r="I43" s="33">
        <v>2250</v>
      </c>
      <c r="J43" s="247"/>
      <c r="K43" s="254"/>
      <c r="L43" s="256"/>
      <c r="M43" s="309"/>
    </row>
    <row r="44" spans="1:13" ht="50.1" customHeight="1">
      <c r="A44" s="260"/>
      <c r="B44" s="57" t="s">
        <v>24</v>
      </c>
      <c r="C44" s="10" t="s">
        <v>39</v>
      </c>
      <c r="D44" s="30" t="s">
        <v>7</v>
      </c>
      <c r="E44" s="31">
        <v>501010311</v>
      </c>
      <c r="F44" s="144">
        <v>2.5</v>
      </c>
      <c r="G44" s="32">
        <v>300</v>
      </c>
      <c r="H44" s="223">
        <f t="shared" si="1"/>
        <v>900</v>
      </c>
      <c r="I44" s="33">
        <v>2250</v>
      </c>
      <c r="J44" s="247"/>
      <c r="K44" s="254"/>
      <c r="L44" s="256"/>
      <c r="M44" s="309"/>
    </row>
    <row r="45" spans="1:13" ht="50.1" customHeight="1">
      <c r="A45" s="260"/>
      <c r="B45" s="57" t="s">
        <v>26</v>
      </c>
      <c r="C45" s="10" t="s">
        <v>40</v>
      </c>
      <c r="D45" s="30" t="s">
        <v>7</v>
      </c>
      <c r="E45" s="31">
        <v>501010311</v>
      </c>
      <c r="F45" s="144">
        <v>2.5</v>
      </c>
      <c r="G45" s="32">
        <v>300</v>
      </c>
      <c r="H45" s="223">
        <f t="shared" si="1"/>
        <v>900</v>
      </c>
      <c r="I45" s="33">
        <v>2250</v>
      </c>
      <c r="J45" s="247"/>
      <c r="K45" s="254"/>
      <c r="L45" s="256"/>
      <c r="M45" s="309"/>
    </row>
    <row r="46" spans="1:13" ht="50.1" customHeight="1">
      <c r="A46" s="260"/>
      <c r="B46" s="57" t="s">
        <v>8</v>
      </c>
      <c r="C46" s="10" t="s">
        <v>41</v>
      </c>
      <c r="D46" s="30" t="s">
        <v>7</v>
      </c>
      <c r="E46" s="31">
        <v>501010311</v>
      </c>
      <c r="F46" s="144">
        <v>2.5</v>
      </c>
      <c r="G46" s="32">
        <v>300</v>
      </c>
      <c r="H46" s="223">
        <f t="shared" si="1"/>
        <v>900</v>
      </c>
      <c r="I46" s="33">
        <v>2250</v>
      </c>
      <c r="J46" s="247"/>
      <c r="K46" s="254"/>
      <c r="L46" s="256"/>
      <c r="M46" s="309"/>
    </row>
    <row r="47" spans="1:13" ht="50.1" customHeight="1">
      <c r="A47" s="260"/>
      <c r="B47" s="57" t="s">
        <v>10</v>
      </c>
      <c r="C47" s="10" t="s">
        <v>42</v>
      </c>
      <c r="D47" s="30" t="s">
        <v>7</v>
      </c>
      <c r="E47" s="31">
        <v>501010311</v>
      </c>
      <c r="F47" s="144">
        <v>2.5</v>
      </c>
      <c r="G47" s="32">
        <v>300</v>
      </c>
      <c r="H47" s="223">
        <f t="shared" si="1"/>
        <v>900</v>
      </c>
      <c r="I47" s="33">
        <v>2250</v>
      </c>
      <c r="J47" s="247"/>
      <c r="K47" s="254"/>
      <c r="L47" s="256"/>
      <c r="M47" s="309"/>
    </row>
    <row r="48" spans="1:13" ht="50.1" customHeight="1">
      <c r="A48" s="260"/>
      <c r="B48" s="57" t="s">
        <v>12</v>
      </c>
      <c r="C48" s="10" t="s">
        <v>43</v>
      </c>
      <c r="D48" s="30" t="s">
        <v>7</v>
      </c>
      <c r="E48" s="31">
        <v>501010311</v>
      </c>
      <c r="F48" s="144">
        <v>2.5</v>
      </c>
      <c r="G48" s="32">
        <v>300</v>
      </c>
      <c r="H48" s="223">
        <f t="shared" si="1"/>
        <v>900</v>
      </c>
      <c r="I48" s="33">
        <v>2250</v>
      </c>
      <c r="J48" s="248"/>
      <c r="K48" s="255"/>
      <c r="L48" s="256"/>
      <c r="M48" s="310"/>
    </row>
    <row r="49" spans="1:13">
      <c r="A49" s="136"/>
      <c r="B49" s="61"/>
      <c r="C49" s="76"/>
      <c r="D49" s="50"/>
      <c r="E49" s="51"/>
      <c r="F49" s="148"/>
      <c r="G49" s="48"/>
      <c r="H49" s="48"/>
      <c r="I49" s="52"/>
      <c r="J49" s="52"/>
      <c r="K49" s="52"/>
      <c r="L49" s="53"/>
    </row>
    <row r="50" spans="1:13">
      <c r="A50" s="59"/>
      <c r="B50" s="59"/>
      <c r="C50" s="185"/>
      <c r="D50" s="59"/>
      <c r="E50" s="59"/>
      <c r="F50" s="151"/>
      <c r="G50" s="59"/>
      <c r="H50" s="48"/>
      <c r="I50" s="59"/>
      <c r="J50" s="59"/>
      <c r="K50" s="60"/>
      <c r="L50" s="59"/>
    </row>
    <row r="51" spans="1:13" ht="50.1" customHeight="1">
      <c r="A51" s="257">
        <v>7</v>
      </c>
      <c r="B51" s="25"/>
      <c r="C51" s="182" t="s">
        <v>44</v>
      </c>
      <c r="D51" s="30"/>
      <c r="E51" s="31"/>
      <c r="F51" s="152"/>
      <c r="G51" s="32"/>
      <c r="H51" s="223"/>
      <c r="I51" s="45"/>
      <c r="J51" s="249">
        <f>SUM(K51/3)</f>
        <v>10800</v>
      </c>
      <c r="K51" s="261">
        <f>SUM(I52:I55)</f>
        <v>32400</v>
      </c>
      <c r="L51" s="256" t="s">
        <v>45</v>
      </c>
      <c r="M51" s="308" t="s">
        <v>378</v>
      </c>
    </row>
    <row r="52" spans="1:13" ht="50.1" customHeight="1">
      <c r="A52" s="258"/>
      <c r="B52" s="11" t="s">
        <v>5</v>
      </c>
      <c r="C52" s="10" t="s">
        <v>46</v>
      </c>
      <c r="D52" s="30" t="s">
        <v>47</v>
      </c>
      <c r="E52" s="46">
        <v>501010309</v>
      </c>
      <c r="F52" s="144">
        <v>300</v>
      </c>
      <c r="G52" s="32">
        <v>9</v>
      </c>
      <c r="H52" s="223">
        <f t="shared" si="1"/>
        <v>27</v>
      </c>
      <c r="I52" s="33">
        <v>8100</v>
      </c>
      <c r="J52" s="250"/>
      <c r="K52" s="261"/>
      <c r="L52" s="256"/>
      <c r="M52" s="309"/>
    </row>
    <row r="53" spans="1:13" ht="50.1" customHeight="1">
      <c r="A53" s="258"/>
      <c r="B53" s="11" t="s">
        <v>24</v>
      </c>
      <c r="C53" s="10" t="s">
        <v>48</v>
      </c>
      <c r="D53" s="30" t="s">
        <v>47</v>
      </c>
      <c r="E53" s="46">
        <v>501010309</v>
      </c>
      <c r="F53" s="144">
        <v>300</v>
      </c>
      <c r="G53" s="32">
        <v>9</v>
      </c>
      <c r="H53" s="223">
        <f t="shared" si="1"/>
        <v>27</v>
      </c>
      <c r="I53" s="33">
        <v>8100</v>
      </c>
      <c r="J53" s="250"/>
      <c r="K53" s="261"/>
      <c r="L53" s="256"/>
      <c r="M53" s="309"/>
    </row>
    <row r="54" spans="1:13" ht="50.1" customHeight="1">
      <c r="A54" s="258"/>
      <c r="B54" s="11" t="s">
        <v>26</v>
      </c>
      <c r="C54" s="10" t="s">
        <v>49</v>
      </c>
      <c r="D54" s="30" t="s">
        <v>47</v>
      </c>
      <c r="E54" s="46">
        <v>501010309</v>
      </c>
      <c r="F54" s="144">
        <v>300</v>
      </c>
      <c r="G54" s="32">
        <v>9</v>
      </c>
      <c r="H54" s="223">
        <f t="shared" si="1"/>
        <v>27</v>
      </c>
      <c r="I54" s="33">
        <v>8100</v>
      </c>
      <c r="J54" s="250"/>
      <c r="K54" s="261"/>
      <c r="L54" s="256"/>
      <c r="M54" s="309"/>
    </row>
    <row r="55" spans="1:13" ht="50.1" customHeight="1">
      <c r="A55" s="259"/>
      <c r="B55" s="11" t="s">
        <v>8</v>
      </c>
      <c r="C55" s="10" t="s">
        <v>50</v>
      </c>
      <c r="D55" s="30" t="s">
        <v>47</v>
      </c>
      <c r="E55" s="46">
        <v>501010309</v>
      </c>
      <c r="F55" s="144">
        <v>300</v>
      </c>
      <c r="G55" s="32">
        <v>9</v>
      </c>
      <c r="H55" s="223">
        <f t="shared" si="1"/>
        <v>27</v>
      </c>
      <c r="I55" s="33">
        <v>8100</v>
      </c>
      <c r="J55" s="251"/>
      <c r="K55" s="261"/>
      <c r="L55" s="256"/>
      <c r="M55" s="310"/>
    </row>
    <row r="56" spans="1:13">
      <c r="A56" s="136"/>
      <c r="B56" s="12"/>
      <c r="C56" s="76"/>
      <c r="D56" s="50"/>
      <c r="E56" s="53"/>
      <c r="F56" s="148"/>
      <c r="G56" s="48"/>
      <c r="H56" s="48"/>
      <c r="I56" s="52"/>
      <c r="J56" s="52"/>
      <c r="K56" s="41"/>
      <c r="L56" s="53"/>
    </row>
    <row r="57" spans="1:13">
      <c r="A57" s="59"/>
      <c r="B57" s="60"/>
      <c r="C57" s="186"/>
      <c r="D57" s="60"/>
      <c r="E57" s="60"/>
      <c r="F57" s="153"/>
      <c r="G57" s="60"/>
      <c r="H57" s="48"/>
      <c r="I57" s="60"/>
      <c r="J57" s="60"/>
      <c r="K57" s="60"/>
      <c r="L57" s="60"/>
    </row>
    <row r="58" spans="1:13" ht="50.1" customHeight="1">
      <c r="A58" s="257">
        <v>8</v>
      </c>
      <c r="B58" s="11"/>
      <c r="C58" s="182" t="s">
        <v>51</v>
      </c>
      <c r="D58" s="30"/>
      <c r="E58" s="30"/>
      <c r="F58" s="144"/>
      <c r="G58" s="32"/>
      <c r="H58" s="223"/>
      <c r="I58" s="33"/>
      <c r="J58" s="246">
        <f>SUM(K58/3)</f>
        <v>1200</v>
      </c>
      <c r="K58" s="253">
        <f>SUM(I59:I62)</f>
        <v>3600</v>
      </c>
      <c r="L58" s="256" t="s">
        <v>45</v>
      </c>
      <c r="M58" s="308" t="s">
        <v>378</v>
      </c>
    </row>
    <row r="59" spans="1:13" ht="50.1" customHeight="1">
      <c r="A59" s="258"/>
      <c r="B59" s="57" t="s">
        <v>5</v>
      </c>
      <c r="C59" s="10" t="s">
        <v>52</v>
      </c>
      <c r="D59" s="30" t="s">
        <v>21</v>
      </c>
      <c r="E59" s="31">
        <v>501010311</v>
      </c>
      <c r="F59" s="144">
        <v>30</v>
      </c>
      <c r="G59" s="32">
        <v>10</v>
      </c>
      <c r="H59" s="223">
        <f t="shared" si="1"/>
        <v>30</v>
      </c>
      <c r="I59" s="33">
        <v>900</v>
      </c>
      <c r="J59" s="247"/>
      <c r="K59" s="254"/>
      <c r="L59" s="256"/>
      <c r="M59" s="309"/>
    </row>
    <row r="60" spans="1:13" ht="50.1" customHeight="1">
      <c r="A60" s="258"/>
      <c r="B60" s="57" t="s">
        <v>24</v>
      </c>
      <c r="C60" s="10" t="s">
        <v>53</v>
      </c>
      <c r="D60" s="30" t="s">
        <v>21</v>
      </c>
      <c r="E60" s="31">
        <v>501010311</v>
      </c>
      <c r="F60" s="144">
        <v>30</v>
      </c>
      <c r="G60" s="32">
        <v>10</v>
      </c>
      <c r="H60" s="223">
        <f t="shared" si="1"/>
        <v>30</v>
      </c>
      <c r="I60" s="33">
        <v>900</v>
      </c>
      <c r="J60" s="247"/>
      <c r="K60" s="254"/>
      <c r="L60" s="256"/>
      <c r="M60" s="309"/>
    </row>
    <row r="61" spans="1:13" ht="50.1" customHeight="1">
      <c r="A61" s="258"/>
      <c r="B61" s="57" t="s">
        <v>26</v>
      </c>
      <c r="C61" s="10" t="s">
        <v>54</v>
      </c>
      <c r="D61" s="30" t="s">
        <v>21</v>
      </c>
      <c r="E61" s="31">
        <v>501010311</v>
      </c>
      <c r="F61" s="144">
        <v>30</v>
      </c>
      <c r="G61" s="32">
        <v>10</v>
      </c>
      <c r="H61" s="223">
        <f t="shared" si="1"/>
        <v>30</v>
      </c>
      <c r="I61" s="33">
        <v>900</v>
      </c>
      <c r="J61" s="247"/>
      <c r="K61" s="254"/>
      <c r="L61" s="256"/>
      <c r="M61" s="309"/>
    </row>
    <row r="62" spans="1:13" ht="50.1" customHeight="1">
      <c r="A62" s="259"/>
      <c r="B62" s="57" t="s">
        <v>8</v>
      </c>
      <c r="C62" s="10" t="s">
        <v>55</v>
      </c>
      <c r="D62" s="30" t="s">
        <v>21</v>
      </c>
      <c r="E62" s="31">
        <v>501010311</v>
      </c>
      <c r="F62" s="144">
        <v>30</v>
      </c>
      <c r="G62" s="32">
        <v>10</v>
      </c>
      <c r="H62" s="37">
        <f t="shared" si="1"/>
        <v>30</v>
      </c>
      <c r="I62" s="33">
        <v>900</v>
      </c>
      <c r="J62" s="248"/>
      <c r="K62" s="255"/>
      <c r="L62" s="256"/>
      <c r="M62" s="310"/>
    </row>
    <row r="63" spans="1:13">
      <c r="A63" s="136"/>
      <c r="B63" s="61"/>
      <c r="C63" s="76"/>
      <c r="D63" s="50"/>
      <c r="E63" s="51"/>
      <c r="F63" s="148"/>
      <c r="G63" s="48"/>
      <c r="H63" s="228"/>
      <c r="I63" s="52"/>
      <c r="J63" s="52"/>
      <c r="K63" s="52"/>
      <c r="L63" s="53"/>
    </row>
    <row r="64" spans="1:13">
      <c r="A64" s="86"/>
      <c r="B64" s="58"/>
      <c r="C64" s="124"/>
      <c r="D64" s="58"/>
      <c r="E64" s="58"/>
      <c r="F64" s="150"/>
      <c r="G64" s="58"/>
      <c r="H64" s="48"/>
      <c r="I64" s="58"/>
      <c r="J64" s="58"/>
      <c r="K64" s="58"/>
      <c r="L64" s="58"/>
    </row>
    <row r="65" spans="1:13" ht="50.1" customHeight="1">
      <c r="A65" s="257">
        <v>9</v>
      </c>
      <c r="B65" s="11"/>
      <c r="C65" s="182" t="s">
        <v>56</v>
      </c>
      <c r="D65" s="30"/>
      <c r="E65" s="30"/>
      <c r="F65" s="144"/>
      <c r="G65" s="32"/>
      <c r="H65" s="223"/>
      <c r="I65" s="33"/>
      <c r="J65" s="246">
        <f>SUM(K65/3)</f>
        <v>450</v>
      </c>
      <c r="K65" s="262">
        <f>SUM(I66:I67)</f>
        <v>1350</v>
      </c>
      <c r="L65" s="256" t="s">
        <v>45</v>
      </c>
      <c r="M65" s="308" t="s">
        <v>378</v>
      </c>
    </row>
    <row r="66" spans="1:13" ht="50.1" customHeight="1">
      <c r="A66" s="258"/>
      <c r="B66" s="57" t="s">
        <v>5</v>
      </c>
      <c r="C66" s="10" t="s">
        <v>57</v>
      </c>
      <c r="D66" s="30" t="s">
        <v>16</v>
      </c>
      <c r="E66" s="31">
        <v>501010311</v>
      </c>
      <c r="F66" s="144">
        <v>15</v>
      </c>
      <c r="G66" s="32">
        <v>10</v>
      </c>
      <c r="H66" s="223">
        <f t="shared" si="1"/>
        <v>30</v>
      </c>
      <c r="I66" s="33">
        <v>450</v>
      </c>
      <c r="J66" s="247"/>
      <c r="K66" s="262"/>
      <c r="L66" s="256"/>
      <c r="M66" s="309"/>
    </row>
    <row r="67" spans="1:13" ht="50.1" customHeight="1">
      <c r="A67" s="259"/>
      <c r="B67" s="57" t="s">
        <v>24</v>
      </c>
      <c r="C67" s="10" t="s">
        <v>58</v>
      </c>
      <c r="D67" s="30" t="s">
        <v>16</v>
      </c>
      <c r="E67" s="31">
        <v>501010311</v>
      </c>
      <c r="F67" s="144">
        <v>30</v>
      </c>
      <c r="G67" s="32">
        <v>10</v>
      </c>
      <c r="H67" s="223">
        <f t="shared" si="1"/>
        <v>30</v>
      </c>
      <c r="I67" s="33">
        <v>900</v>
      </c>
      <c r="J67" s="248"/>
      <c r="K67" s="262"/>
      <c r="L67" s="256"/>
      <c r="M67" s="310"/>
    </row>
    <row r="68" spans="1:13">
      <c r="A68" s="136"/>
      <c r="B68" s="61"/>
      <c r="C68" s="76"/>
      <c r="D68" s="50"/>
      <c r="E68" s="51"/>
      <c r="F68" s="148"/>
      <c r="G68" s="48"/>
      <c r="H68" s="48"/>
      <c r="I68" s="52"/>
      <c r="J68" s="52"/>
      <c r="K68" s="52"/>
      <c r="L68" s="53"/>
    </row>
    <row r="69" spans="1:13">
      <c r="A69" s="137"/>
      <c r="B69" s="63"/>
      <c r="C69" s="187"/>
      <c r="D69" s="63"/>
      <c r="E69" s="63"/>
      <c r="F69" s="154"/>
      <c r="G69" s="63"/>
      <c r="H69" s="48"/>
      <c r="I69" s="63"/>
      <c r="J69" s="63"/>
      <c r="K69" s="63"/>
      <c r="L69" s="63"/>
    </row>
    <row r="70" spans="1:13" s="16" customFormat="1" ht="50.1" customHeight="1">
      <c r="A70" s="257">
        <v>10</v>
      </c>
      <c r="B70" s="9"/>
      <c r="C70" s="69" t="s">
        <v>59</v>
      </c>
      <c r="D70" s="64"/>
      <c r="E70" s="64"/>
      <c r="F70" s="144"/>
      <c r="G70" s="32"/>
      <c r="H70" s="223"/>
      <c r="I70" s="45"/>
      <c r="J70" s="249">
        <f>SUM(K70/3)</f>
        <v>5800</v>
      </c>
      <c r="K70" s="261">
        <f>SUM(I71:I73)</f>
        <v>17400</v>
      </c>
      <c r="L70" s="260" t="s">
        <v>45</v>
      </c>
      <c r="M70" s="308" t="s">
        <v>378</v>
      </c>
    </row>
    <row r="71" spans="1:13" s="16" customFormat="1" ht="50.1" customHeight="1">
      <c r="A71" s="258"/>
      <c r="B71" s="9" t="s">
        <v>5</v>
      </c>
      <c r="C71" s="102" t="s">
        <v>60</v>
      </c>
      <c r="D71" s="64" t="s">
        <v>61</v>
      </c>
      <c r="E71" s="46">
        <v>501010311</v>
      </c>
      <c r="F71" s="144">
        <v>50</v>
      </c>
      <c r="G71" s="32">
        <v>40</v>
      </c>
      <c r="H71" s="223">
        <f t="shared" si="1"/>
        <v>120</v>
      </c>
      <c r="I71" s="45">
        <v>6000</v>
      </c>
      <c r="J71" s="250"/>
      <c r="K71" s="261"/>
      <c r="L71" s="260"/>
      <c r="M71" s="309"/>
    </row>
    <row r="72" spans="1:13" s="16" customFormat="1" ht="50.1" customHeight="1">
      <c r="A72" s="258"/>
      <c r="B72" s="9" t="s">
        <v>24</v>
      </c>
      <c r="C72" s="102" t="s">
        <v>62</v>
      </c>
      <c r="D72" s="64" t="s">
        <v>61</v>
      </c>
      <c r="E72" s="46">
        <v>501010311</v>
      </c>
      <c r="F72" s="144">
        <v>60</v>
      </c>
      <c r="G72" s="32">
        <v>30</v>
      </c>
      <c r="H72" s="223">
        <f t="shared" si="1"/>
        <v>90</v>
      </c>
      <c r="I72" s="45">
        <v>5400</v>
      </c>
      <c r="J72" s="250"/>
      <c r="K72" s="261"/>
      <c r="L72" s="260"/>
      <c r="M72" s="309"/>
    </row>
    <row r="73" spans="1:13" s="16" customFormat="1" ht="50.1" customHeight="1">
      <c r="A73" s="259"/>
      <c r="B73" s="9" t="s">
        <v>26</v>
      </c>
      <c r="C73" s="102" t="s">
        <v>63</v>
      </c>
      <c r="D73" s="64" t="s">
        <v>61</v>
      </c>
      <c r="E73" s="46">
        <v>501010311</v>
      </c>
      <c r="F73" s="144">
        <v>200</v>
      </c>
      <c r="G73" s="32">
        <v>10</v>
      </c>
      <c r="H73" s="223">
        <f t="shared" si="1"/>
        <v>30</v>
      </c>
      <c r="I73" s="45">
        <v>6000</v>
      </c>
      <c r="J73" s="251"/>
      <c r="K73" s="261"/>
      <c r="L73" s="260"/>
      <c r="M73" s="310"/>
    </row>
    <row r="74" spans="1:13">
      <c r="A74" s="136"/>
      <c r="B74" s="65"/>
      <c r="C74" s="122"/>
      <c r="D74" s="47"/>
      <c r="E74" s="53"/>
      <c r="F74" s="148"/>
      <c r="G74" s="48"/>
      <c r="H74" s="48"/>
      <c r="I74" s="41"/>
      <c r="J74" s="41"/>
      <c r="K74" s="41"/>
      <c r="L74" s="66"/>
    </row>
    <row r="75" spans="1:13">
      <c r="A75" s="136"/>
      <c r="B75" s="65"/>
      <c r="C75" s="122"/>
      <c r="D75" s="47"/>
      <c r="E75" s="53"/>
      <c r="F75" s="148"/>
      <c r="G75" s="48"/>
      <c r="H75" s="48"/>
      <c r="I75" s="41"/>
      <c r="J75" s="41"/>
      <c r="K75" s="41"/>
      <c r="L75" s="66"/>
    </row>
    <row r="76" spans="1:13" s="16" customFormat="1" ht="50.1" customHeight="1">
      <c r="A76" s="257">
        <v>11</v>
      </c>
      <c r="B76" s="9"/>
      <c r="C76" s="188" t="s">
        <v>64</v>
      </c>
      <c r="D76" s="64"/>
      <c r="E76" s="64"/>
      <c r="F76" s="144"/>
      <c r="G76" s="32"/>
      <c r="H76" s="223"/>
      <c r="I76" s="222"/>
      <c r="J76" s="249">
        <f>SUM(K76/3)</f>
        <v>12400</v>
      </c>
      <c r="K76" s="261">
        <f>SUM(I77:I79)</f>
        <v>37200</v>
      </c>
      <c r="L76" s="260" t="s">
        <v>45</v>
      </c>
      <c r="M76" s="308" t="s">
        <v>378</v>
      </c>
    </row>
    <row r="77" spans="1:13" s="16" customFormat="1" ht="50.1" customHeight="1">
      <c r="A77" s="258"/>
      <c r="B77" s="9" t="s">
        <v>5</v>
      </c>
      <c r="C77" s="102" t="s">
        <v>65</v>
      </c>
      <c r="D77" s="64" t="s">
        <v>66</v>
      </c>
      <c r="E77" s="46">
        <v>501010311</v>
      </c>
      <c r="F77" s="144">
        <v>80</v>
      </c>
      <c r="G77" s="32">
        <v>30</v>
      </c>
      <c r="H77" s="223">
        <f t="shared" si="1"/>
        <v>90</v>
      </c>
      <c r="I77" s="222">
        <v>7200</v>
      </c>
      <c r="J77" s="250"/>
      <c r="K77" s="261"/>
      <c r="L77" s="260"/>
      <c r="M77" s="309"/>
    </row>
    <row r="78" spans="1:13" s="16" customFormat="1" ht="50.1" customHeight="1">
      <c r="A78" s="258"/>
      <c r="B78" s="9" t="s">
        <v>24</v>
      </c>
      <c r="C78" s="102" t="s">
        <v>67</v>
      </c>
      <c r="D78" s="64" t="s">
        <v>66</v>
      </c>
      <c r="E78" s="46">
        <v>501010311</v>
      </c>
      <c r="F78" s="144">
        <v>200</v>
      </c>
      <c r="G78" s="32">
        <v>20</v>
      </c>
      <c r="H78" s="223">
        <f t="shared" si="1"/>
        <v>60</v>
      </c>
      <c r="I78" s="222">
        <v>12000</v>
      </c>
      <c r="J78" s="250"/>
      <c r="K78" s="261"/>
      <c r="L78" s="260"/>
      <c r="M78" s="309"/>
    </row>
    <row r="79" spans="1:13" s="16" customFormat="1" ht="50.1" customHeight="1">
      <c r="A79" s="259"/>
      <c r="B79" s="9" t="s">
        <v>26</v>
      </c>
      <c r="C79" s="102" t="s">
        <v>68</v>
      </c>
      <c r="D79" s="64" t="s">
        <v>66</v>
      </c>
      <c r="E79" s="46">
        <v>501010311</v>
      </c>
      <c r="F79" s="144">
        <v>300</v>
      </c>
      <c r="G79" s="32">
        <v>20</v>
      </c>
      <c r="H79" s="223">
        <f t="shared" si="1"/>
        <v>60</v>
      </c>
      <c r="I79" s="222">
        <v>18000</v>
      </c>
      <c r="J79" s="251"/>
      <c r="K79" s="261"/>
      <c r="L79" s="260"/>
      <c r="M79" s="310"/>
    </row>
    <row r="80" spans="1:13">
      <c r="A80" s="136"/>
      <c r="B80" s="65"/>
      <c r="C80" s="122"/>
      <c r="D80" s="47"/>
      <c r="E80" s="53"/>
      <c r="F80" s="148"/>
      <c r="G80" s="48"/>
      <c r="H80" s="48"/>
      <c r="I80" s="41"/>
      <c r="J80" s="41"/>
      <c r="K80" s="41"/>
      <c r="L80" s="66"/>
    </row>
    <row r="81" spans="1:13">
      <c r="A81" s="136"/>
      <c r="B81" s="65"/>
      <c r="C81" s="122"/>
      <c r="D81" s="47"/>
      <c r="E81" s="53"/>
      <c r="F81" s="148"/>
      <c r="G81" s="48"/>
      <c r="H81" s="48"/>
      <c r="I81" s="41"/>
      <c r="J81" s="41"/>
      <c r="K81" s="41"/>
      <c r="L81" s="66"/>
    </row>
    <row r="82" spans="1:13" ht="50.1" customHeight="1">
      <c r="A82" s="257">
        <v>12</v>
      </c>
      <c r="B82" s="68"/>
      <c r="C82" s="69" t="s">
        <v>69</v>
      </c>
      <c r="D82" s="64"/>
      <c r="E82" s="43"/>
      <c r="F82" s="144"/>
      <c r="G82" s="32"/>
      <c r="H82" s="223"/>
      <c r="I82" s="67"/>
      <c r="J82" s="249">
        <f>SUM(K82/3)</f>
        <v>21100</v>
      </c>
      <c r="K82" s="263">
        <f>SUM(I84:I85)</f>
        <v>63300</v>
      </c>
      <c r="L82" s="260" t="s">
        <v>45</v>
      </c>
      <c r="M82" s="308" t="s">
        <v>378</v>
      </c>
    </row>
    <row r="83" spans="1:13" ht="50.1" customHeight="1">
      <c r="A83" s="258"/>
      <c r="B83" s="9"/>
      <c r="C83" s="10" t="s">
        <v>70</v>
      </c>
      <c r="D83" s="64"/>
      <c r="E83" s="43"/>
      <c r="F83" s="155"/>
      <c r="G83" s="32"/>
      <c r="H83" s="223"/>
      <c r="I83" s="67"/>
      <c r="J83" s="250"/>
      <c r="K83" s="264"/>
      <c r="L83" s="260"/>
      <c r="M83" s="309"/>
    </row>
    <row r="84" spans="1:13" ht="50.1" customHeight="1">
      <c r="A84" s="258"/>
      <c r="B84" s="9" t="s">
        <v>5</v>
      </c>
      <c r="C84" s="95" t="s">
        <v>71</v>
      </c>
      <c r="D84" s="64" t="s">
        <v>72</v>
      </c>
      <c r="E84" s="46">
        <v>501010309</v>
      </c>
      <c r="F84" s="156">
        <v>450</v>
      </c>
      <c r="G84" s="32">
        <v>18</v>
      </c>
      <c r="H84" s="223">
        <f t="shared" ref="H84:H120" si="2">SUM(G84*3)</f>
        <v>54</v>
      </c>
      <c r="I84" s="45">
        <v>24300</v>
      </c>
      <c r="J84" s="250"/>
      <c r="K84" s="264"/>
      <c r="L84" s="260"/>
      <c r="M84" s="309"/>
    </row>
    <row r="85" spans="1:13" ht="50.1" customHeight="1">
      <c r="A85" s="259"/>
      <c r="B85" s="9" t="s">
        <v>24</v>
      </c>
      <c r="C85" s="95" t="s">
        <v>73</v>
      </c>
      <c r="D85" s="64" t="s">
        <v>72</v>
      </c>
      <c r="E85" s="46">
        <v>501010309</v>
      </c>
      <c r="F85" s="156">
        <v>1300</v>
      </c>
      <c r="G85" s="32">
        <v>10</v>
      </c>
      <c r="H85" s="223">
        <f t="shared" si="2"/>
        <v>30</v>
      </c>
      <c r="I85" s="45">
        <v>39000</v>
      </c>
      <c r="J85" s="251"/>
      <c r="K85" s="265"/>
      <c r="L85" s="260"/>
      <c r="M85" s="310"/>
    </row>
    <row r="86" spans="1:13">
      <c r="A86" s="136"/>
      <c r="B86" s="65"/>
      <c r="C86" s="112"/>
      <c r="D86" s="47"/>
      <c r="E86" s="53"/>
      <c r="F86" s="157"/>
      <c r="G86" s="48"/>
      <c r="H86" s="48"/>
      <c r="I86" s="41"/>
      <c r="J86" s="41"/>
      <c r="K86" s="41"/>
      <c r="L86" s="42"/>
    </row>
    <row r="87" spans="1:13">
      <c r="A87" s="86"/>
      <c r="B87" s="58"/>
      <c r="C87" s="124"/>
      <c r="D87" s="58"/>
      <c r="E87" s="58"/>
      <c r="F87" s="150"/>
      <c r="G87" s="58"/>
      <c r="H87" s="48"/>
      <c r="I87" s="58"/>
      <c r="J87" s="58"/>
      <c r="K87" s="58"/>
      <c r="L87" s="58"/>
    </row>
    <row r="88" spans="1:13" s="17" customFormat="1" ht="50.1" customHeight="1">
      <c r="A88" s="257">
        <v>13</v>
      </c>
      <c r="B88" s="267"/>
      <c r="C88" s="268" t="s">
        <v>74</v>
      </c>
      <c r="D88" s="269"/>
      <c r="E88" s="270"/>
      <c r="F88" s="271"/>
      <c r="G88" s="272"/>
      <c r="H88" s="37"/>
      <c r="I88" s="266"/>
      <c r="J88" s="249">
        <f>SUM(K88/3)</f>
        <v>28400</v>
      </c>
      <c r="K88" s="261">
        <f>SUM(I90:I91)</f>
        <v>85200</v>
      </c>
      <c r="L88" s="260" t="s">
        <v>45</v>
      </c>
      <c r="M88" s="308" t="s">
        <v>378</v>
      </c>
    </row>
    <row r="89" spans="1:13" s="17" customFormat="1" ht="50.1" customHeight="1">
      <c r="A89" s="258"/>
      <c r="B89" s="267"/>
      <c r="C89" s="268"/>
      <c r="D89" s="269"/>
      <c r="E89" s="270"/>
      <c r="F89" s="271"/>
      <c r="G89" s="272"/>
      <c r="H89" s="227"/>
      <c r="I89" s="266"/>
      <c r="J89" s="250"/>
      <c r="K89" s="261"/>
      <c r="L89" s="260"/>
      <c r="M89" s="309"/>
    </row>
    <row r="90" spans="1:13" s="17" customFormat="1" ht="50.1" customHeight="1">
      <c r="A90" s="258"/>
      <c r="B90" s="9" t="s">
        <v>5</v>
      </c>
      <c r="C90" s="95" t="s">
        <v>75</v>
      </c>
      <c r="D90" s="64" t="s">
        <v>72</v>
      </c>
      <c r="E90" s="46">
        <v>501010309</v>
      </c>
      <c r="F90" s="158">
        <v>700</v>
      </c>
      <c r="G90" s="32">
        <v>14</v>
      </c>
      <c r="H90" s="227">
        <f t="shared" si="2"/>
        <v>42</v>
      </c>
      <c r="I90" s="45">
        <v>29400</v>
      </c>
      <c r="J90" s="250"/>
      <c r="K90" s="261"/>
      <c r="L90" s="260"/>
      <c r="M90" s="309"/>
    </row>
    <row r="91" spans="1:13" s="17" customFormat="1" ht="50.1" customHeight="1">
      <c r="A91" s="259"/>
      <c r="B91" s="9" t="s">
        <v>24</v>
      </c>
      <c r="C91" s="95" t="s">
        <v>76</v>
      </c>
      <c r="D91" s="64" t="s">
        <v>72</v>
      </c>
      <c r="E91" s="46">
        <v>501010309</v>
      </c>
      <c r="F91" s="158">
        <v>1550</v>
      </c>
      <c r="G91" s="32">
        <v>12</v>
      </c>
      <c r="H91" s="223">
        <f t="shared" si="2"/>
        <v>36</v>
      </c>
      <c r="I91" s="45">
        <v>55800</v>
      </c>
      <c r="J91" s="251"/>
      <c r="K91" s="261"/>
      <c r="L91" s="260"/>
      <c r="M91" s="310"/>
    </row>
    <row r="92" spans="1:13">
      <c r="A92" s="136"/>
      <c r="B92" s="65"/>
      <c r="C92" s="112"/>
      <c r="D92" s="47"/>
      <c r="E92" s="53"/>
      <c r="F92" s="157"/>
      <c r="G92" s="48"/>
      <c r="H92" s="48"/>
      <c r="I92" s="41"/>
      <c r="J92" s="41"/>
      <c r="K92" s="41"/>
      <c r="L92" s="66"/>
    </row>
    <row r="93" spans="1:13">
      <c r="A93" s="136"/>
      <c r="B93" s="65"/>
      <c r="C93" s="112"/>
      <c r="D93" s="47"/>
      <c r="E93" s="42"/>
      <c r="F93" s="157"/>
      <c r="G93" s="48"/>
      <c r="H93" s="48"/>
      <c r="I93" s="41"/>
      <c r="J93" s="41"/>
      <c r="K93" s="41"/>
      <c r="L93" s="66"/>
    </row>
    <row r="94" spans="1:13" ht="50.1" customHeight="1">
      <c r="A94" s="257">
        <v>14</v>
      </c>
      <c r="B94" s="9"/>
      <c r="C94" s="69" t="s">
        <v>77</v>
      </c>
      <c r="D94" s="64"/>
      <c r="E94" s="64"/>
      <c r="F94" s="144"/>
      <c r="G94" s="32"/>
      <c r="H94" s="223"/>
      <c r="I94" s="67"/>
      <c r="J94" s="249">
        <f>SUM(K94/3)</f>
        <v>7580</v>
      </c>
      <c r="K94" s="261">
        <f>SUM(I95:I101)</f>
        <v>22740</v>
      </c>
      <c r="L94" s="260" t="s">
        <v>374</v>
      </c>
      <c r="M94" s="305" t="s">
        <v>376</v>
      </c>
    </row>
    <row r="95" spans="1:13" ht="50.1" customHeight="1">
      <c r="A95" s="258"/>
      <c r="B95" s="9" t="s">
        <v>5</v>
      </c>
      <c r="C95" s="102" t="s">
        <v>78</v>
      </c>
      <c r="D95" s="64" t="s">
        <v>79</v>
      </c>
      <c r="E95" s="46">
        <v>501010311</v>
      </c>
      <c r="F95" s="144">
        <v>4</v>
      </c>
      <c r="G95" s="32">
        <v>380</v>
      </c>
      <c r="H95" s="223">
        <f t="shared" si="2"/>
        <v>1140</v>
      </c>
      <c r="I95" s="67">
        <v>4560</v>
      </c>
      <c r="J95" s="250"/>
      <c r="K95" s="261"/>
      <c r="L95" s="260"/>
      <c r="M95" s="306"/>
    </row>
    <row r="96" spans="1:13" ht="50.1" customHeight="1">
      <c r="A96" s="258"/>
      <c r="B96" s="9" t="s">
        <v>24</v>
      </c>
      <c r="C96" s="102" t="s">
        <v>80</v>
      </c>
      <c r="D96" s="64" t="s">
        <v>79</v>
      </c>
      <c r="E96" s="46">
        <v>501010311</v>
      </c>
      <c r="F96" s="144">
        <v>5</v>
      </c>
      <c r="G96" s="32">
        <v>380</v>
      </c>
      <c r="H96" s="223">
        <f t="shared" si="2"/>
        <v>1140</v>
      </c>
      <c r="I96" s="67">
        <v>5700</v>
      </c>
      <c r="J96" s="250"/>
      <c r="K96" s="261"/>
      <c r="L96" s="260"/>
      <c r="M96" s="306"/>
    </row>
    <row r="97" spans="1:13" ht="50.1" customHeight="1">
      <c r="A97" s="258"/>
      <c r="B97" s="9" t="s">
        <v>26</v>
      </c>
      <c r="C97" s="102" t="s">
        <v>81</v>
      </c>
      <c r="D97" s="64" t="s">
        <v>79</v>
      </c>
      <c r="E97" s="46">
        <v>501010311</v>
      </c>
      <c r="F97" s="144">
        <v>6</v>
      </c>
      <c r="G97" s="32">
        <v>380</v>
      </c>
      <c r="H97" s="223">
        <f t="shared" si="2"/>
        <v>1140</v>
      </c>
      <c r="I97" s="67">
        <v>6840</v>
      </c>
      <c r="J97" s="250"/>
      <c r="K97" s="261"/>
      <c r="L97" s="260"/>
      <c r="M97" s="306"/>
    </row>
    <row r="98" spans="1:13" ht="50.1" customHeight="1">
      <c r="A98" s="258"/>
      <c r="B98" s="9" t="s">
        <v>8</v>
      </c>
      <c r="C98" s="102" t="s">
        <v>82</v>
      </c>
      <c r="D98" s="64" t="s">
        <v>79</v>
      </c>
      <c r="E98" s="46">
        <v>501010311</v>
      </c>
      <c r="F98" s="144">
        <v>10</v>
      </c>
      <c r="G98" s="32">
        <v>45</v>
      </c>
      <c r="H98" s="223">
        <f t="shared" si="2"/>
        <v>135</v>
      </c>
      <c r="I98" s="67">
        <v>1350</v>
      </c>
      <c r="J98" s="250"/>
      <c r="K98" s="261"/>
      <c r="L98" s="260"/>
      <c r="M98" s="306"/>
    </row>
    <row r="99" spans="1:13" ht="50.1" customHeight="1">
      <c r="A99" s="258"/>
      <c r="B99" s="9" t="s">
        <v>10</v>
      </c>
      <c r="C99" s="102" t="s">
        <v>83</v>
      </c>
      <c r="D99" s="64" t="s">
        <v>79</v>
      </c>
      <c r="E99" s="46">
        <v>501010311</v>
      </c>
      <c r="F99" s="144">
        <v>12</v>
      </c>
      <c r="G99" s="32">
        <v>35</v>
      </c>
      <c r="H99" s="223">
        <f t="shared" si="2"/>
        <v>105</v>
      </c>
      <c r="I99" s="67">
        <v>1260</v>
      </c>
      <c r="J99" s="250"/>
      <c r="K99" s="261"/>
      <c r="L99" s="260"/>
      <c r="M99" s="306"/>
    </row>
    <row r="100" spans="1:13" ht="50.1" customHeight="1">
      <c r="A100" s="258"/>
      <c r="B100" s="9" t="s">
        <v>12</v>
      </c>
      <c r="C100" s="102" t="s">
        <v>84</v>
      </c>
      <c r="D100" s="64" t="s">
        <v>79</v>
      </c>
      <c r="E100" s="46">
        <v>501010311</v>
      </c>
      <c r="F100" s="144">
        <v>15</v>
      </c>
      <c r="G100" s="32">
        <v>30</v>
      </c>
      <c r="H100" s="223">
        <f t="shared" si="2"/>
        <v>90</v>
      </c>
      <c r="I100" s="67">
        <v>1350</v>
      </c>
      <c r="J100" s="250"/>
      <c r="K100" s="261"/>
      <c r="L100" s="260"/>
      <c r="M100" s="306"/>
    </row>
    <row r="101" spans="1:13" ht="50.1" customHeight="1">
      <c r="A101" s="259"/>
      <c r="B101" s="9" t="s">
        <v>14</v>
      </c>
      <c r="C101" s="102" t="s">
        <v>85</v>
      </c>
      <c r="D101" s="64" t="s">
        <v>79</v>
      </c>
      <c r="E101" s="46">
        <v>501010311</v>
      </c>
      <c r="F101" s="144">
        <v>16</v>
      </c>
      <c r="G101" s="32">
        <v>35</v>
      </c>
      <c r="H101" s="223">
        <f t="shared" si="2"/>
        <v>105</v>
      </c>
      <c r="I101" s="67">
        <v>1680</v>
      </c>
      <c r="J101" s="251"/>
      <c r="K101" s="261"/>
      <c r="L101" s="260"/>
      <c r="M101" s="307"/>
    </row>
    <row r="102" spans="1:13">
      <c r="A102" s="136"/>
      <c r="B102" s="65"/>
      <c r="C102" s="122"/>
      <c r="D102" s="47"/>
      <c r="E102" s="53"/>
      <c r="F102" s="148"/>
      <c r="G102" s="48"/>
      <c r="H102" s="48"/>
      <c r="I102" s="41"/>
      <c r="J102" s="41"/>
      <c r="K102" s="41"/>
      <c r="L102" s="66"/>
    </row>
    <row r="103" spans="1:13">
      <c r="A103" s="136"/>
      <c r="B103" s="65"/>
      <c r="C103" s="122"/>
      <c r="D103" s="47"/>
      <c r="E103" s="53"/>
      <c r="F103" s="148"/>
      <c r="G103" s="48"/>
      <c r="H103" s="48"/>
      <c r="I103" s="41"/>
      <c r="J103" s="41"/>
      <c r="K103" s="41"/>
      <c r="L103" s="66"/>
    </row>
    <row r="104" spans="1:13" s="15" customFormat="1" ht="50.1" customHeight="1">
      <c r="A104" s="257">
        <v>15</v>
      </c>
      <c r="B104" s="68"/>
      <c r="C104" s="69" t="s">
        <v>86</v>
      </c>
      <c r="D104" s="64"/>
      <c r="E104" s="64"/>
      <c r="F104" s="144"/>
      <c r="G104" s="32"/>
      <c r="H104" s="223"/>
      <c r="I104" s="45"/>
      <c r="J104" s="249">
        <f>SUM(K104/3)</f>
        <v>6200</v>
      </c>
      <c r="K104" s="261">
        <f>SUM(I106:I110)</f>
        <v>18600</v>
      </c>
      <c r="L104" s="260" t="s">
        <v>374</v>
      </c>
      <c r="M104" s="305" t="s">
        <v>376</v>
      </c>
    </row>
    <row r="105" spans="1:13" s="15" customFormat="1" ht="50.1" customHeight="1">
      <c r="A105" s="258"/>
      <c r="B105" s="9"/>
      <c r="C105" s="102" t="s">
        <v>87</v>
      </c>
      <c r="D105" s="64"/>
      <c r="E105" s="64"/>
      <c r="F105" s="144"/>
      <c r="G105" s="32"/>
      <c r="H105" s="223"/>
      <c r="I105" s="45"/>
      <c r="J105" s="250"/>
      <c r="K105" s="261"/>
      <c r="L105" s="260"/>
      <c r="M105" s="306"/>
    </row>
    <row r="106" spans="1:13" s="15" customFormat="1" ht="50.1" customHeight="1">
      <c r="A106" s="258"/>
      <c r="B106" s="9" t="s">
        <v>5</v>
      </c>
      <c r="C106" s="102" t="s">
        <v>88</v>
      </c>
      <c r="D106" s="64" t="s">
        <v>89</v>
      </c>
      <c r="E106" s="46">
        <v>501010311</v>
      </c>
      <c r="F106" s="144">
        <v>20</v>
      </c>
      <c r="G106" s="32">
        <v>30</v>
      </c>
      <c r="H106" s="223">
        <f t="shared" si="2"/>
        <v>90</v>
      </c>
      <c r="I106" s="45">
        <v>1800</v>
      </c>
      <c r="J106" s="250"/>
      <c r="K106" s="261"/>
      <c r="L106" s="260"/>
      <c r="M106" s="306"/>
    </row>
    <row r="107" spans="1:13" s="15" customFormat="1" ht="50.1" customHeight="1">
      <c r="A107" s="258"/>
      <c r="B107" s="9" t="s">
        <v>24</v>
      </c>
      <c r="C107" s="102" t="s">
        <v>90</v>
      </c>
      <c r="D107" s="64" t="s">
        <v>89</v>
      </c>
      <c r="E107" s="46">
        <v>501010311</v>
      </c>
      <c r="F107" s="144">
        <v>30</v>
      </c>
      <c r="G107" s="32">
        <v>60</v>
      </c>
      <c r="H107" s="223">
        <f t="shared" si="2"/>
        <v>180</v>
      </c>
      <c r="I107" s="45">
        <v>5400</v>
      </c>
      <c r="J107" s="250"/>
      <c r="K107" s="261"/>
      <c r="L107" s="260"/>
      <c r="M107" s="306"/>
    </row>
    <row r="108" spans="1:13" s="15" customFormat="1" ht="50.1" customHeight="1">
      <c r="A108" s="258"/>
      <c r="B108" s="9" t="s">
        <v>26</v>
      </c>
      <c r="C108" s="102" t="s">
        <v>91</v>
      </c>
      <c r="D108" s="64" t="s">
        <v>89</v>
      </c>
      <c r="E108" s="46">
        <v>501010311</v>
      </c>
      <c r="F108" s="144">
        <v>40</v>
      </c>
      <c r="G108" s="32">
        <v>60</v>
      </c>
      <c r="H108" s="223">
        <f t="shared" si="2"/>
        <v>180</v>
      </c>
      <c r="I108" s="45">
        <v>7200</v>
      </c>
      <c r="J108" s="250"/>
      <c r="K108" s="261"/>
      <c r="L108" s="260"/>
      <c r="M108" s="306"/>
    </row>
    <row r="109" spans="1:13" s="15" customFormat="1" ht="50.1" customHeight="1">
      <c r="A109" s="258"/>
      <c r="B109" s="9" t="s">
        <v>8</v>
      </c>
      <c r="C109" s="189" t="s">
        <v>92</v>
      </c>
      <c r="D109" s="64" t="s">
        <v>89</v>
      </c>
      <c r="E109" s="46">
        <v>501010311</v>
      </c>
      <c r="F109" s="144">
        <v>30</v>
      </c>
      <c r="G109" s="32">
        <v>20</v>
      </c>
      <c r="H109" s="223">
        <f t="shared" si="2"/>
        <v>60</v>
      </c>
      <c r="I109" s="45">
        <v>1800</v>
      </c>
      <c r="J109" s="250"/>
      <c r="K109" s="261"/>
      <c r="L109" s="260"/>
      <c r="M109" s="306"/>
    </row>
    <row r="110" spans="1:13" s="15" customFormat="1" ht="50.1" customHeight="1">
      <c r="A110" s="259"/>
      <c r="B110" s="9" t="s">
        <v>10</v>
      </c>
      <c r="C110" s="189" t="s">
        <v>93</v>
      </c>
      <c r="D110" s="64" t="s">
        <v>89</v>
      </c>
      <c r="E110" s="46">
        <v>501010311</v>
      </c>
      <c r="F110" s="144">
        <v>40</v>
      </c>
      <c r="G110" s="32">
        <v>20</v>
      </c>
      <c r="H110" s="223">
        <f t="shared" si="2"/>
        <v>60</v>
      </c>
      <c r="I110" s="45">
        <v>2400</v>
      </c>
      <c r="J110" s="251"/>
      <c r="K110" s="261"/>
      <c r="L110" s="260"/>
      <c r="M110" s="307"/>
    </row>
    <row r="111" spans="1:13">
      <c r="A111" s="136"/>
      <c r="B111" s="65"/>
      <c r="C111" s="190"/>
      <c r="D111" s="47"/>
      <c r="E111" s="53"/>
      <c r="F111" s="148"/>
      <c r="G111" s="48"/>
      <c r="H111" s="48"/>
      <c r="I111" s="41"/>
      <c r="J111" s="41"/>
      <c r="K111" s="41"/>
      <c r="L111" s="42"/>
    </row>
    <row r="112" spans="1:13">
      <c r="A112" s="136"/>
      <c r="B112" s="65"/>
      <c r="C112" s="190"/>
      <c r="D112" s="47"/>
      <c r="E112" s="53"/>
      <c r="F112" s="148"/>
      <c r="G112" s="48"/>
      <c r="H112" s="48"/>
      <c r="I112" s="41"/>
      <c r="J112" s="41"/>
      <c r="K112" s="41"/>
      <c r="L112" s="42"/>
    </row>
    <row r="113" spans="1:13" ht="50.1" customHeight="1">
      <c r="A113" s="257">
        <v>16</v>
      </c>
      <c r="B113" s="56"/>
      <c r="C113" s="182" t="s">
        <v>351</v>
      </c>
      <c r="D113" s="64"/>
      <c r="E113" s="64"/>
      <c r="F113" s="144"/>
      <c r="G113" s="32"/>
      <c r="H113" s="223"/>
      <c r="I113" s="45"/>
      <c r="J113" s="249">
        <f>SUM(K113/3)</f>
        <v>14500</v>
      </c>
      <c r="K113" s="263">
        <f>SUM(I114:I117)</f>
        <v>43500</v>
      </c>
      <c r="L113" s="256" t="s">
        <v>374</v>
      </c>
      <c r="M113" s="305" t="s">
        <v>376</v>
      </c>
    </row>
    <row r="114" spans="1:13" ht="50.1" customHeight="1">
      <c r="A114" s="258"/>
      <c r="B114" s="11" t="s">
        <v>5</v>
      </c>
      <c r="C114" s="70" t="s">
        <v>94</v>
      </c>
      <c r="D114" s="9" t="s">
        <v>95</v>
      </c>
      <c r="E114" s="9">
        <v>501010311</v>
      </c>
      <c r="F114" s="144">
        <v>10</v>
      </c>
      <c r="G114" s="9">
        <v>400</v>
      </c>
      <c r="H114" s="223">
        <f t="shared" si="2"/>
        <v>1200</v>
      </c>
      <c r="I114" s="45">
        <v>12000</v>
      </c>
      <c r="J114" s="250"/>
      <c r="K114" s="264"/>
      <c r="L114" s="256"/>
      <c r="M114" s="306"/>
    </row>
    <row r="115" spans="1:13" ht="50.1" customHeight="1">
      <c r="A115" s="258"/>
      <c r="B115" s="11" t="s">
        <v>24</v>
      </c>
      <c r="C115" s="70" t="s">
        <v>96</v>
      </c>
      <c r="D115" s="9" t="s">
        <v>95</v>
      </c>
      <c r="E115" s="9">
        <v>501010311</v>
      </c>
      <c r="F115" s="144">
        <v>10</v>
      </c>
      <c r="G115" s="9">
        <v>400</v>
      </c>
      <c r="H115" s="223">
        <f t="shared" si="2"/>
        <v>1200</v>
      </c>
      <c r="I115" s="45">
        <v>12000</v>
      </c>
      <c r="J115" s="250"/>
      <c r="K115" s="264"/>
      <c r="L115" s="256"/>
      <c r="M115" s="306"/>
    </row>
    <row r="116" spans="1:13" ht="50.1" customHeight="1">
      <c r="A116" s="258"/>
      <c r="B116" s="11" t="s">
        <v>26</v>
      </c>
      <c r="C116" s="10" t="s">
        <v>97</v>
      </c>
      <c r="D116" s="30" t="s">
        <v>98</v>
      </c>
      <c r="E116" s="31">
        <v>501010311</v>
      </c>
      <c r="F116" s="144">
        <v>25</v>
      </c>
      <c r="G116" s="32">
        <v>80</v>
      </c>
      <c r="H116" s="223">
        <f t="shared" si="2"/>
        <v>240</v>
      </c>
      <c r="I116" s="33">
        <v>6000</v>
      </c>
      <c r="J116" s="250"/>
      <c r="K116" s="264"/>
      <c r="L116" s="256"/>
      <c r="M116" s="306"/>
    </row>
    <row r="117" spans="1:13" ht="50.1" customHeight="1">
      <c r="A117" s="259"/>
      <c r="B117" s="11" t="s">
        <v>8</v>
      </c>
      <c r="C117" s="191" t="s">
        <v>99</v>
      </c>
      <c r="D117" s="30" t="s">
        <v>98</v>
      </c>
      <c r="E117" s="31">
        <v>501010311</v>
      </c>
      <c r="F117" s="144">
        <v>25</v>
      </c>
      <c r="G117" s="32">
        <v>180</v>
      </c>
      <c r="H117" s="223">
        <f t="shared" si="2"/>
        <v>540</v>
      </c>
      <c r="I117" s="33">
        <v>13500</v>
      </c>
      <c r="J117" s="251"/>
      <c r="K117" s="265"/>
      <c r="L117" s="256"/>
      <c r="M117" s="307"/>
    </row>
    <row r="118" spans="1:13">
      <c r="A118" s="136"/>
      <c r="B118" s="12"/>
      <c r="C118" s="192"/>
      <c r="D118" s="50"/>
      <c r="E118" s="51"/>
      <c r="F118" s="148"/>
      <c r="G118" s="48"/>
      <c r="H118" s="48"/>
      <c r="I118" s="52"/>
      <c r="J118" s="52"/>
      <c r="K118" s="41"/>
      <c r="L118" s="53"/>
    </row>
    <row r="119" spans="1:13">
      <c r="A119" s="136"/>
      <c r="B119" s="12"/>
      <c r="C119" s="192"/>
      <c r="D119" s="47"/>
      <c r="E119" s="12"/>
      <c r="F119" s="148"/>
      <c r="G119" s="48"/>
      <c r="H119" s="48"/>
      <c r="I119" s="41"/>
      <c r="J119" s="41"/>
      <c r="K119" s="41"/>
      <c r="L119" s="42"/>
    </row>
    <row r="120" spans="1:13" ht="50.1" customHeight="1">
      <c r="A120" s="260">
        <v>17</v>
      </c>
      <c r="B120" s="276"/>
      <c r="C120" s="10" t="s">
        <v>100</v>
      </c>
      <c r="D120" s="30" t="s">
        <v>98</v>
      </c>
      <c r="E120" s="31">
        <v>501010311</v>
      </c>
      <c r="F120" s="144">
        <v>13</v>
      </c>
      <c r="G120" s="32">
        <v>9100</v>
      </c>
      <c r="H120" s="223">
        <f t="shared" si="2"/>
        <v>27300</v>
      </c>
      <c r="I120" s="45">
        <v>354900</v>
      </c>
      <c r="J120" s="222">
        <f>SUM(K120/3)</f>
        <v>118300</v>
      </c>
      <c r="K120" s="118">
        <v>354900</v>
      </c>
      <c r="L120" s="139" t="s">
        <v>45</v>
      </c>
      <c r="M120" s="308" t="s">
        <v>384</v>
      </c>
    </row>
    <row r="121" spans="1:13" ht="30" customHeight="1">
      <c r="A121" s="260"/>
      <c r="B121" s="277"/>
      <c r="C121" s="278" t="s">
        <v>101</v>
      </c>
      <c r="D121" s="279"/>
      <c r="E121" s="279"/>
      <c r="F121" s="279"/>
      <c r="G121" s="279"/>
      <c r="H121" s="229"/>
      <c r="I121" s="230"/>
      <c r="J121" s="230"/>
      <c r="K121" s="230"/>
      <c r="L121" s="231"/>
      <c r="M121" s="310"/>
    </row>
    <row r="122" spans="1:13">
      <c r="A122" s="136"/>
      <c r="B122" s="12"/>
      <c r="C122" s="71"/>
      <c r="D122" s="47"/>
      <c r="E122" s="12"/>
      <c r="F122" s="148"/>
      <c r="G122" s="48"/>
      <c r="H122" s="48"/>
      <c r="I122" s="41"/>
      <c r="J122" s="41"/>
      <c r="K122" s="41"/>
      <c r="L122" s="42"/>
    </row>
    <row r="123" spans="1:13">
      <c r="A123" s="136"/>
      <c r="B123" s="72"/>
      <c r="C123" s="72"/>
      <c r="D123" s="72"/>
      <c r="E123" s="72"/>
      <c r="F123" s="159"/>
      <c r="G123" s="72"/>
      <c r="H123" s="72"/>
      <c r="I123" s="72"/>
      <c r="J123" s="72"/>
      <c r="K123" s="72"/>
      <c r="L123" s="72"/>
    </row>
    <row r="124" spans="1:13" ht="50.1" customHeight="1">
      <c r="A124" s="257">
        <v>18</v>
      </c>
      <c r="B124" s="56"/>
      <c r="C124" s="182" t="s">
        <v>102</v>
      </c>
      <c r="D124" s="46"/>
      <c r="E124" s="46"/>
      <c r="F124" s="144"/>
      <c r="G124" s="32"/>
      <c r="H124" s="223"/>
      <c r="I124" s="33"/>
      <c r="J124" s="246">
        <f>SUM(K124/3)</f>
        <v>5400</v>
      </c>
      <c r="K124" s="262">
        <f>SUM(I125:I126)</f>
        <v>16200</v>
      </c>
      <c r="L124" s="256" t="s">
        <v>45</v>
      </c>
      <c r="M124" s="308" t="s">
        <v>384</v>
      </c>
    </row>
    <row r="125" spans="1:13" ht="50.1" customHeight="1">
      <c r="A125" s="258"/>
      <c r="B125" s="57" t="s">
        <v>5</v>
      </c>
      <c r="C125" s="10" t="s">
        <v>103</v>
      </c>
      <c r="D125" s="46" t="s">
        <v>47</v>
      </c>
      <c r="E125" s="31">
        <v>501010311</v>
      </c>
      <c r="F125" s="144">
        <v>800</v>
      </c>
      <c r="G125" s="32">
        <v>6</v>
      </c>
      <c r="H125" s="223">
        <f>SUM(G125*3)</f>
        <v>18</v>
      </c>
      <c r="I125" s="33">
        <v>14400</v>
      </c>
      <c r="J125" s="247"/>
      <c r="K125" s="262"/>
      <c r="L125" s="256"/>
      <c r="M125" s="309"/>
    </row>
    <row r="126" spans="1:13" ht="50.1" customHeight="1">
      <c r="A126" s="259"/>
      <c r="B126" s="57" t="s">
        <v>24</v>
      </c>
      <c r="C126" s="10" t="s">
        <v>104</v>
      </c>
      <c r="D126" s="46" t="s">
        <v>105</v>
      </c>
      <c r="E126" s="31">
        <v>501010311</v>
      </c>
      <c r="F126" s="144">
        <v>100</v>
      </c>
      <c r="G126" s="32">
        <v>6</v>
      </c>
      <c r="H126" s="223">
        <f>SUM(G126*3)</f>
        <v>18</v>
      </c>
      <c r="I126" s="33">
        <v>1800</v>
      </c>
      <c r="J126" s="248"/>
      <c r="K126" s="262"/>
      <c r="L126" s="256"/>
      <c r="M126" s="310"/>
    </row>
    <row r="127" spans="1:13">
      <c r="A127" s="136"/>
      <c r="B127" s="61"/>
      <c r="C127" s="76"/>
      <c r="D127" s="53"/>
      <c r="E127" s="51"/>
      <c r="F127" s="148"/>
      <c r="G127" s="48"/>
      <c r="H127" s="48"/>
      <c r="I127" s="52"/>
      <c r="J127" s="52"/>
      <c r="K127" s="52"/>
      <c r="L127" s="53"/>
    </row>
    <row r="128" spans="1:13">
      <c r="A128" s="136"/>
      <c r="B128" s="61"/>
      <c r="C128" s="76"/>
      <c r="D128" s="53"/>
      <c r="E128" s="51"/>
      <c r="F128" s="148"/>
      <c r="G128" s="48"/>
      <c r="H128" s="48"/>
      <c r="I128" s="52"/>
      <c r="J128" s="52"/>
      <c r="K128" s="52"/>
      <c r="L128" s="53"/>
    </row>
    <row r="129" spans="1:13" ht="50.1" customHeight="1">
      <c r="A129" s="78">
        <v>19</v>
      </c>
      <c r="B129" s="11"/>
      <c r="C129" s="10" t="s">
        <v>386</v>
      </c>
      <c r="D129" s="46" t="s">
        <v>106</v>
      </c>
      <c r="E129" s="31">
        <v>501010309</v>
      </c>
      <c r="F129" s="144">
        <v>330</v>
      </c>
      <c r="G129" s="32">
        <v>10</v>
      </c>
      <c r="H129" s="223">
        <f>SUM(G129*3)</f>
        <v>30</v>
      </c>
      <c r="I129" s="45">
        <v>9900</v>
      </c>
      <c r="J129" s="222">
        <f>SUM(K129/3)</f>
        <v>3300</v>
      </c>
      <c r="K129" s="118">
        <v>9900</v>
      </c>
      <c r="L129" s="139" t="s">
        <v>374</v>
      </c>
      <c r="M129" s="177" t="s">
        <v>376</v>
      </c>
    </row>
    <row r="130" spans="1:13">
      <c r="A130" s="136"/>
      <c r="B130" s="12"/>
      <c r="C130" s="76"/>
      <c r="D130" s="53"/>
      <c r="E130" s="51"/>
      <c r="F130" s="148"/>
      <c r="G130" s="48"/>
      <c r="H130" s="48"/>
      <c r="I130" s="41"/>
      <c r="J130" s="41"/>
      <c r="K130" s="41"/>
      <c r="L130" s="53"/>
    </row>
    <row r="131" spans="1:13">
      <c r="A131" s="86"/>
      <c r="B131" s="58"/>
      <c r="C131" s="124"/>
      <c r="D131" s="58"/>
      <c r="E131" s="58"/>
      <c r="F131" s="150"/>
      <c r="G131" s="58"/>
      <c r="H131" s="48"/>
      <c r="I131" s="58"/>
      <c r="J131" s="58"/>
      <c r="K131" s="58"/>
      <c r="L131" s="58"/>
    </row>
    <row r="132" spans="1:13" ht="50.1" customHeight="1">
      <c r="A132" s="78">
        <v>20</v>
      </c>
      <c r="B132" s="11"/>
      <c r="C132" s="10" t="s">
        <v>399</v>
      </c>
      <c r="D132" s="43" t="s">
        <v>107</v>
      </c>
      <c r="E132" s="31">
        <v>501010311</v>
      </c>
      <c r="F132" s="144">
        <v>5</v>
      </c>
      <c r="G132" s="32">
        <v>50</v>
      </c>
      <c r="H132" s="223">
        <f>SUM(G132*3)</f>
        <v>150</v>
      </c>
      <c r="I132" s="45">
        <v>750</v>
      </c>
      <c r="J132" s="222">
        <f>SUM(K132/3)</f>
        <v>250</v>
      </c>
      <c r="K132" s="118">
        <v>750</v>
      </c>
      <c r="L132" s="221" t="s">
        <v>374</v>
      </c>
      <c r="M132" s="177" t="s">
        <v>376</v>
      </c>
    </row>
    <row r="133" spans="1:13">
      <c r="A133" s="136"/>
      <c r="B133" s="12"/>
      <c r="C133" s="194"/>
      <c r="D133" s="42"/>
      <c r="E133" s="51"/>
      <c r="F133" s="148"/>
      <c r="G133" s="48"/>
      <c r="H133" s="48"/>
      <c r="I133" s="41"/>
      <c r="J133" s="41"/>
      <c r="K133" s="41"/>
      <c r="L133" s="42"/>
    </row>
    <row r="134" spans="1:13">
      <c r="A134" s="86"/>
      <c r="B134" s="58"/>
      <c r="C134" s="124"/>
      <c r="D134" s="58"/>
      <c r="E134" s="58"/>
      <c r="F134" s="150"/>
      <c r="G134" s="58"/>
      <c r="H134" s="48"/>
      <c r="I134" s="58"/>
      <c r="J134" s="58"/>
      <c r="K134" s="58"/>
      <c r="L134" s="58"/>
    </row>
    <row r="135" spans="1:13" ht="50.1" customHeight="1">
      <c r="A135" s="78">
        <v>21</v>
      </c>
      <c r="B135" s="57"/>
      <c r="C135" s="10" t="s">
        <v>387</v>
      </c>
      <c r="D135" s="64" t="s">
        <v>108</v>
      </c>
      <c r="E135" s="31">
        <v>501010311</v>
      </c>
      <c r="F135" s="144">
        <v>350</v>
      </c>
      <c r="G135" s="32">
        <v>6</v>
      </c>
      <c r="H135" s="223">
        <f>SUM(G135*3)</f>
        <v>18</v>
      </c>
      <c r="I135" s="45">
        <v>6300</v>
      </c>
      <c r="J135" s="222">
        <f>SUM(K135/3)</f>
        <v>2100</v>
      </c>
      <c r="K135" s="118">
        <v>6300</v>
      </c>
      <c r="L135" s="139" t="s">
        <v>374</v>
      </c>
      <c r="M135" s="177" t="s">
        <v>376</v>
      </c>
    </row>
    <row r="136" spans="1:13">
      <c r="A136" s="136"/>
      <c r="B136" s="61"/>
      <c r="C136" s="181"/>
      <c r="D136" s="47"/>
      <c r="E136" s="51"/>
      <c r="F136" s="148"/>
      <c r="G136" s="48"/>
      <c r="H136" s="48"/>
      <c r="I136" s="41"/>
      <c r="J136" s="41"/>
      <c r="K136" s="41"/>
      <c r="L136" s="53"/>
    </row>
    <row r="137" spans="1:13">
      <c r="A137" s="86"/>
      <c r="B137" s="58"/>
      <c r="C137" s="124"/>
      <c r="D137" s="58"/>
      <c r="E137" s="58"/>
      <c r="F137" s="150"/>
      <c r="G137" s="58"/>
      <c r="H137" s="48"/>
      <c r="I137" s="58"/>
      <c r="J137" s="58"/>
      <c r="K137" s="58"/>
      <c r="L137" s="58"/>
    </row>
    <row r="138" spans="1:13" ht="50.1" customHeight="1">
      <c r="A138" s="257">
        <v>22</v>
      </c>
      <c r="B138" s="56"/>
      <c r="C138" s="182" t="s">
        <v>109</v>
      </c>
      <c r="D138" s="43"/>
      <c r="E138" s="43"/>
      <c r="F138" s="144"/>
      <c r="G138" s="43"/>
      <c r="H138" s="223"/>
      <c r="I138" s="43"/>
      <c r="J138" s="280">
        <f>SUM(K138/3)</f>
        <v>1440</v>
      </c>
      <c r="K138" s="273">
        <f>SUM(I139:I140)</f>
        <v>4320</v>
      </c>
      <c r="L138" s="256" t="s">
        <v>374</v>
      </c>
      <c r="M138" s="305" t="s">
        <v>376</v>
      </c>
    </row>
    <row r="139" spans="1:13" ht="50.1" customHeight="1">
      <c r="A139" s="258"/>
      <c r="B139" s="57" t="s">
        <v>5</v>
      </c>
      <c r="C139" s="10" t="s">
        <v>110</v>
      </c>
      <c r="D139" s="215" t="s">
        <v>111</v>
      </c>
      <c r="E139" s="31">
        <v>501010311</v>
      </c>
      <c r="F139" s="144">
        <v>1.2</v>
      </c>
      <c r="G139" s="32">
        <v>200</v>
      </c>
      <c r="H139" s="223">
        <f>SUM(G139*3)</f>
        <v>600</v>
      </c>
      <c r="I139" s="45">
        <v>720</v>
      </c>
      <c r="J139" s="281"/>
      <c r="K139" s="258"/>
      <c r="L139" s="256"/>
      <c r="M139" s="306"/>
    </row>
    <row r="140" spans="1:13" ht="50.1" customHeight="1">
      <c r="A140" s="259"/>
      <c r="B140" s="57" t="s">
        <v>24</v>
      </c>
      <c r="C140" s="10" t="s">
        <v>388</v>
      </c>
      <c r="D140" s="46" t="s">
        <v>112</v>
      </c>
      <c r="E140" s="31">
        <v>501010311</v>
      </c>
      <c r="F140" s="144">
        <v>0.6</v>
      </c>
      <c r="G140" s="32">
        <v>2000</v>
      </c>
      <c r="H140" s="223">
        <f>SUM(G140*3)</f>
        <v>6000</v>
      </c>
      <c r="I140" s="45">
        <v>3600</v>
      </c>
      <c r="J140" s="282"/>
      <c r="K140" s="259"/>
      <c r="L140" s="256"/>
      <c r="M140" s="307"/>
    </row>
    <row r="141" spans="1:13">
      <c r="A141" s="136"/>
      <c r="B141" s="61"/>
      <c r="C141" s="76"/>
      <c r="D141" s="53"/>
      <c r="E141" s="51"/>
      <c r="F141" s="148"/>
      <c r="G141" s="48"/>
      <c r="I141" s="40"/>
      <c r="J141" s="40"/>
      <c r="K141" s="42"/>
      <c r="L141" s="53"/>
    </row>
    <row r="142" spans="1:13">
      <c r="A142" s="86"/>
      <c r="B142" s="58"/>
      <c r="C142" s="124"/>
      <c r="D142" s="58"/>
      <c r="E142" s="58"/>
      <c r="F142" s="150"/>
      <c r="G142" s="58"/>
      <c r="I142" s="58"/>
      <c r="J142" s="58"/>
      <c r="K142" s="58"/>
      <c r="L142" s="58"/>
    </row>
    <row r="143" spans="1:13" ht="50.1" customHeight="1">
      <c r="A143" s="78">
        <v>23</v>
      </c>
      <c r="B143" s="57"/>
      <c r="C143" s="10" t="s">
        <v>113</v>
      </c>
      <c r="D143" s="216" t="s">
        <v>114</v>
      </c>
      <c r="E143" s="31">
        <v>501010311</v>
      </c>
      <c r="F143" s="144">
        <v>1500</v>
      </c>
      <c r="G143" s="32">
        <v>10</v>
      </c>
      <c r="H143" s="223">
        <f>SUM(G143*3)</f>
        <v>30</v>
      </c>
      <c r="I143" s="45">
        <v>45000</v>
      </c>
      <c r="J143" s="222">
        <f>SUM(K143/3)</f>
        <v>15000</v>
      </c>
      <c r="K143" s="118">
        <v>45000</v>
      </c>
      <c r="L143" s="139" t="s">
        <v>45</v>
      </c>
      <c r="M143" s="209" t="s">
        <v>384</v>
      </c>
    </row>
    <row r="144" spans="1:13">
      <c r="A144" s="136"/>
      <c r="B144" s="65"/>
      <c r="C144" s="76"/>
      <c r="D144" s="42"/>
      <c r="E144" s="12"/>
      <c r="F144" s="148"/>
      <c r="G144" s="48"/>
      <c r="I144" s="41"/>
      <c r="J144" s="41"/>
      <c r="K144" s="41"/>
      <c r="L144" s="42"/>
    </row>
    <row r="145" spans="1:13">
      <c r="A145" s="86"/>
      <c r="B145" s="58"/>
      <c r="C145" s="124"/>
      <c r="D145" s="58"/>
      <c r="E145" s="58"/>
      <c r="F145" s="150"/>
      <c r="G145" s="58"/>
      <c r="I145" s="58"/>
      <c r="J145" s="58"/>
      <c r="K145" s="58"/>
      <c r="L145" s="58"/>
    </row>
    <row r="146" spans="1:13" ht="50.1" customHeight="1">
      <c r="A146" s="78">
        <v>24</v>
      </c>
      <c r="B146" s="57"/>
      <c r="C146" s="10" t="s">
        <v>115</v>
      </c>
      <c r="D146" s="43" t="s">
        <v>114</v>
      </c>
      <c r="E146" s="31">
        <v>501010311</v>
      </c>
      <c r="F146" s="144">
        <v>1200</v>
      </c>
      <c r="G146" s="32">
        <v>90</v>
      </c>
      <c r="H146" s="223">
        <f>SUM(G146*3)</f>
        <v>270</v>
      </c>
      <c r="I146" s="45">
        <v>324000</v>
      </c>
      <c r="J146" s="222">
        <f>SUM(K146/3)</f>
        <v>108000</v>
      </c>
      <c r="K146" s="118">
        <v>324000</v>
      </c>
      <c r="L146" s="139" t="s">
        <v>45</v>
      </c>
      <c r="M146" s="209" t="s">
        <v>384</v>
      </c>
    </row>
    <row r="147" spans="1:13">
      <c r="A147" s="136"/>
      <c r="B147" s="65"/>
      <c r="C147" s="76"/>
      <c r="D147" s="42"/>
      <c r="E147" s="12"/>
      <c r="F147" s="148"/>
      <c r="G147" s="48"/>
      <c r="I147" s="41"/>
      <c r="J147" s="41"/>
      <c r="K147" s="41"/>
      <c r="L147" s="42"/>
    </row>
    <row r="148" spans="1:13">
      <c r="A148" s="86"/>
      <c r="B148" s="58"/>
      <c r="C148" s="124"/>
      <c r="D148" s="58"/>
      <c r="E148" s="58"/>
      <c r="F148" s="150"/>
      <c r="G148" s="58"/>
      <c r="I148" s="58"/>
      <c r="J148" s="58"/>
      <c r="K148" s="58"/>
      <c r="L148" s="58"/>
    </row>
    <row r="149" spans="1:13" ht="81" customHeight="1">
      <c r="A149" s="78">
        <v>25</v>
      </c>
      <c r="B149" s="11"/>
      <c r="C149" s="10" t="s">
        <v>389</v>
      </c>
      <c r="D149" s="75" t="s">
        <v>116</v>
      </c>
      <c r="E149" s="31">
        <v>501010311</v>
      </c>
      <c r="F149" s="144">
        <v>130</v>
      </c>
      <c r="G149" s="32">
        <v>70</v>
      </c>
      <c r="H149" s="223">
        <f>SUM(G149*3)</f>
        <v>210</v>
      </c>
      <c r="I149" s="45">
        <v>27300</v>
      </c>
      <c r="J149" s="222">
        <f>SUM(K149/3)</f>
        <v>9100</v>
      </c>
      <c r="K149" s="118">
        <v>27300</v>
      </c>
      <c r="L149" s="139" t="s">
        <v>45</v>
      </c>
      <c r="M149" s="209" t="s">
        <v>380</v>
      </c>
    </row>
    <row r="150" spans="1:13">
      <c r="A150" s="136"/>
      <c r="B150" s="12"/>
      <c r="C150" s="76"/>
      <c r="D150" s="77"/>
      <c r="E150" s="12"/>
      <c r="F150" s="148"/>
      <c r="G150" s="48"/>
      <c r="I150" s="41"/>
      <c r="J150" s="41"/>
      <c r="K150" s="41"/>
      <c r="L150" s="42"/>
    </row>
    <row r="151" spans="1:13">
      <c r="A151" s="86"/>
      <c r="B151" s="58"/>
      <c r="C151" s="124"/>
      <c r="D151" s="58"/>
      <c r="E151" s="58"/>
      <c r="F151" s="150"/>
      <c r="G151" s="58"/>
      <c r="I151" s="58"/>
      <c r="J151" s="58"/>
      <c r="K151" s="58"/>
      <c r="L151" s="58"/>
    </row>
    <row r="152" spans="1:13" ht="50.1" customHeight="1">
      <c r="A152" s="78">
        <v>26</v>
      </c>
      <c r="B152" s="11"/>
      <c r="C152" s="10" t="s">
        <v>117</v>
      </c>
      <c r="D152" s="64" t="s">
        <v>118</v>
      </c>
      <c r="E152" s="46">
        <v>501010311</v>
      </c>
      <c r="F152" s="144">
        <v>100</v>
      </c>
      <c r="G152" s="32">
        <v>60</v>
      </c>
      <c r="H152" s="223">
        <f>SUM(G152*3)</f>
        <v>180</v>
      </c>
      <c r="I152" s="45">
        <v>18000</v>
      </c>
      <c r="J152" s="222">
        <f>SUM(K152/3)</f>
        <v>6000</v>
      </c>
      <c r="K152" s="118">
        <v>18000</v>
      </c>
      <c r="L152" s="139" t="s">
        <v>45</v>
      </c>
      <c r="M152" s="209" t="s">
        <v>384</v>
      </c>
    </row>
    <row r="153" spans="1:13">
      <c r="A153" s="136"/>
      <c r="B153" s="12"/>
      <c r="C153" s="76"/>
      <c r="D153" s="47"/>
      <c r="E153" s="42"/>
      <c r="F153" s="148"/>
      <c r="G153" s="48"/>
      <c r="I153" s="41"/>
      <c r="J153" s="41"/>
      <c r="K153" s="41"/>
      <c r="L153" s="42"/>
    </row>
    <row r="154" spans="1:13">
      <c r="A154" s="86"/>
      <c r="B154" s="58"/>
      <c r="C154" s="124"/>
      <c r="D154" s="58"/>
      <c r="E154" s="58"/>
      <c r="F154" s="150"/>
      <c r="G154" s="58"/>
      <c r="I154" s="58"/>
      <c r="J154" s="58"/>
      <c r="K154" s="58"/>
      <c r="L154" s="58"/>
    </row>
    <row r="155" spans="1:13" ht="99.95" customHeight="1">
      <c r="A155" s="78">
        <v>27</v>
      </c>
      <c r="B155" s="11"/>
      <c r="C155" s="10" t="s">
        <v>119</v>
      </c>
      <c r="D155" s="64" t="s">
        <v>118</v>
      </c>
      <c r="E155" s="46">
        <v>501010311</v>
      </c>
      <c r="F155" s="144">
        <v>280</v>
      </c>
      <c r="G155" s="32">
        <v>45</v>
      </c>
      <c r="H155" s="223">
        <f>SUM(G155*3)</f>
        <v>135</v>
      </c>
      <c r="I155" s="45">
        <v>37800</v>
      </c>
      <c r="J155" s="222">
        <f>SUM(K155/3)</f>
        <v>12600</v>
      </c>
      <c r="K155" s="118">
        <v>37800</v>
      </c>
      <c r="L155" s="139" t="s">
        <v>374</v>
      </c>
      <c r="M155" s="177" t="s">
        <v>376</v>
      </c>
    </row>
    <row r="156" spans="1:13">
      <c r="A156" s="136"/>
      <c r="B156" s="12"/>
      <c r="C156" s="76"/>
      <c r="D156" s="47"/>
      <c r="E156" s="42"/>
      <c r="F156" s="148"/>
      <c r="G156" s="48"/>
      <c r="I156" s="41"/>
      <c r="J156" s="41"/>
      <c r="K156" s="40"/>
      <c r="L156" s="136"/>
    </row>
    <row r="157" spans="1:13">
      <c r="A157" s="86"/>
      <c r="B157" s="58"/>
      <c r="C157" s="124"/>
      <c r="D157" s="58"/>
      <c r="E157" s="58"/>
      <c r="F157" s="150"/>
      <c r="G157" s="58"/>
      <c r="I157" s="58"/>
      <c r="J157" s="58"/>
      <c r="K157" s="86"/>
      <c r="L157" s="86"/>
    </row>
    <row r="158" spans="1:13" ht="50.1" customHeight="1">
      <c r="A158" s="78">
        <v>28</v>
      </c>
      <c r="B158" s="11"/>
      <c r="C158" s="10" t="s">
        <v>120</v>
      </c>
      <c r="D158" s="43" t="s">
        <v>121</v>
      </c>
      <c r="E158" s="46">
        <v>501010311</v>
      </c>
      <c r="F158" s="144">
        <v>20</v>
      </c>
      <c r="G158" s="32">
        <v>50</v>
      </c>
      <c r="H158" s="223">
        <f>SUM(G158*3)</f>
        <v>150</v>
      </c>
      <c r="I158" s="45">
        <v>3000</v>
      </c>
      <c r="J158" s="222">
        <f>SUM(K158/3)</f>
        <v>1000</v>
      </c>
      <c r="K158" s="118">
        <v>3000</v>
      </c>
      <c r="L158" s="139" t="s">
        <v>374</v>
      </c>
      <c r="M158" s="177" t="s">
        <v>376</v>
      </c>
    </row>
    <row r="159" spans="1:13">
      <c r="A159" s="136"/>
      <c r="B159" s="12"/>
      <c r="C159" s="181"/>
      <c r="D159" s="42"/>
      <c r="E159" s="42"/>
      <c r="F159" s="148"/>
      <c r="G159" s="48"/>
      <c r="I159" s="40"/>
      <c r="J159" s="40"/>
      <c r="K159" s="41"/>
      <c r="L159" s="42"/>
    </row>
    <row r="160" spans="1:13">
      <c r="A160" s="59"/>
      <c r="B160" s="60"/>
      <c r="C160" s="186"/>
      <c r="D160" s="60"/>
      <c r="E160" s="60"/>
      <c r="F160" s="153"/>
      <c r="G160" s="60"/>
      <c r="I160" s="60"/>
      <c r="J160" s="60"/>
      <c r="K160" s="60"/>
      <c r="L160" s="60"/>
    </row>
    <row r="161" spans="1:13" ht="50.1" customHeight="1">
      <c r="A161" s="257">
        <v>29</v>
      </c>
      <c r="B161" s="78"/>
      <c r="C161" s="195" t="s">
        <v>122</v>
      </c>
      <c r="D161" s="27"/>
      <c r="E161" s="27"/>
      <c r="F161" s="143"/>
      <c r="G161" s="28"/>
      <c r="H161" s="223"/>
      <c r="I161" s="67"/>
      <c r="J161" s="249">
        <f>SUM(K161/3)</f>
        <v>170596</v>
      </c>
      <c r="K161" s="261">
        <f>SUM(I162:I185)</f>
        <v>511788</v>
      </c>
      <c r="L161" s="256" t="s">
        <v>45</v>
      </c>
      <c r="M161" s="305" t="s">
        <v>376</v>
      </c>
    </row>
    <row r="162" spans="1:13" ht="50.1" customHeight="1">
      <c r="A162" s="258"/>
      <c r="B162" s="57" t="s">
        <v>5</v>
      </c>
      <c r="C162" s="10" t="s">
        <v>123</v>
      </c>
      <c r="D162" s="79" t="s">
        <v>124</v>
      </c>
      <c r="E162" s="31">
        <v>501010311</v>
      </c>
      <c r="F162" s="144">
        <v>334</v>
      </c>
      <c r="G162" s="32">
        <v>40</v>
      </c>
      <c r="H162" s="223">
        <f t="shared" ref="H162:H185" si="3">SUM(G162*3)</f>
        <v>120</v>
      </c>
      <c r="I162" s="67">
        <v>40080</v>
      </c>
      <c r="J162" s="250"/>
      <c r="K162" s="261"/>
      <c r="L162" s="256"/>
      <c r="M162" s="306"/>
    </row>
    <row r="163" spans="1:13" ht="50.1" customHeight="1">
      <c r="A163" s="258"/>
      <c r="B163" s="57" t="s">
        <v>24</v>
      </c>
      <c r="C163" s="10" t="s">
        <v>125</v>
      </c>
      <c r="D163" s="79" t="s">
        <v>124</v>
      </c>
      <c r="E163" s="31">
        <v>501010311</v>
      </c>
      <c r="F163" s="144">
        <v>334</v>
      </c>
      <c r="G163" s="32">
        <v>40</v>
      </c>
      <c r="H163" s="223">
        <f t="shared" si="3"/>
        <v>120</v>
      </c>
      <c r="I163" s="67">
        <v>40080</v>
      </c>
      <c r="J163" s="250"/>
      <c r="K163" s="261"/>
      <c r="L163" s="256"/>
      <c r="M163" s="306"/>
    </row>
    <row r="164" spans="1:13" ht="50.1" customHeight="1">
      <c r="A164" s="258"/>
      <c r="B164" s="57" t="s">
        <v>26</v>
      </c>
      <c r="C164" s="10" t="s">
        <v>126</v>
      </c>
      <c r="D164" s="79" t="s">
        <v>127</v>
      </c>
      <c r="E164" s="31">
        <v>501010311</v>
      </c>
      <c r="F164" s="144">
        <v>39</v>
      </c>
      <c r="G164" s="32">
        <v>40</v>
      </c>
      <c r="H164" s="223">
        <f t="shared" si="3"/>
        <v>120</v>
      </c>
      <c r="I164" s="67">
        <v>4680</v>
      </c>
      <c r="J164" s="250"/>
      <c r="K164" s="261"/>
      <c r="L164" s="256"/>
      <c r="M164" s="306"/>
    </row>
    <row r="165" spans="1:13" ht="50.1" customHeight="1">
      <c r="A165" s="258"/>
      <c r="B165" s="57" t="s">
        <v>8</v>
      </c>
      <c r="C165" s="10" t="s">
        <v>128</v>
      </c>
      <c r="D165" s="79" t="s">
        <v>129</v>
      </c>
      <c r="E165" s="31">
        <v>501010311</v>
      </c>
      <c r="F165" s="144">
        <v>285</v>
      </c>
      <c r="G165" s="32">
        <v>20</v>
      </c>
      <c r="H165" s="223">
        <f t="shared" si="3"/>
        <v>60</v>
      </c>
      <c r="I165" s="67">
        <v>17100</v>
      </c>
      <c r="J165" s="250"/>
      <c r="K165" s="261"/>
      <c r="L165" s="256"/>
      <c r="M165" s="306"/>
    </row>
    <row r="166" spans="1:13" ht="50.1" customHeight="1">
      <c r="A166" s="258"/>
      <c r="B166" s="57" t="s">
        <v>10</v>
      </c>
      <c r="C166" s="10" t="s">
        <v>130</v>
      </c>
      <c r="D166" s="79" t="s">
        <v>129</v>
      </c>
      <c r="E166" s="31">
        <v>501010311</v>
      </c>
      <c r="F166" s="144">
        <v>285</v>
      </c>
      <c r="G166" s="32">
        <v>20</v>
      </c>
      <c r="H166" s="223">
        <f t="shared" si="3"/>
        <v>60</v>
      </c>
      <c r="I166" s="67">
        <v>17100</v>
      </c>
      <c r="J166" s="250"/>
      <c r="K166" s="261"/>
      <c r="L166" s="256"/>
      <c r="M166" s="306"/>
    </row>
    <row r="167" spans="1:13" ht="50.1" customHeight="1">
      <c r="A167" s="258"/>
      <c r="B167" s="57" t="s">
        <v>12</v>
      </c>
      <c r="C167" s="10" t="s">
        <v>131</v>
      </c>
      <c r="D167" s="79" t="s">
        <v>129</v>
      </c>
      <c r="E167" s="31">
        <v>501010311</v>
      </c>
      <c r="F167" s="144">
        <v>285</v>
      </c>
      <c r="G167" s="32">
        <v>10</v>
      </c>
      <c r="H167" s="223">
        <f t="shared" si="3"/>
        <v>30</v>
      </c>
      <c r="I167" s="67">
        <v>8550</v>
      </c>
      <c r="J167" s="250"/>
      <c r="K167" s="261"/>
      <c r="L167" s="256"/>
      <c r="M167" s="306"/>
    </row>
    <row r="168" spans="1:13" ht="50.1" customHeight="1">
      <c r="A168" s="258"/>
      <c r="B168" s="57" t="s">
        <v>14</v>
      </c>
      <c r="C168" s="10" t="s">
        <v>132</v>
      </c>
      <c r="D168" s="79" t="s">
        <v>133</v>
      </c>
      <c r="E168" s="31">
        <v>501010311</v>
      </c>
      <c r="F168" s="144">
        <v>3</v>
      </c>
      <c r="G168" s="32">
        <v>30</v>
      </c>
      <c r="H168" s="223">
        <f t="shared" si="3"/>
        <v>90</v>
      </c>
      <c r="I168" s="67">
        <v>270</v>
      </c>
      <c r="J168" s="250"/>
      <c r="K168" s="261"/>
      <c r="L168" s="256"/>
      <c r="M168" s="306"/>
    </row>
    <row r="169" spans="1:13" ht="50.1" customHeight="1">
      <c r="A169" s="258"/>
      <c r="B169" s="57" t="s">
        <v>17</v>
      </c>
      <c r="C169" s="10" t="s">
        <v>134</v>
      </c>
      <c r="D169" s="79" t="s">
        <v>135</v>
      </c>
      <c r="E169" s="31">
        <v>501010311</v>
      </c>
      <c r="F169" s="144">
        <v>94</v>
      </c>
      <c r="G169" s="32">
        <v>30</v>
      </c>
      <c r="H169" s="223">
        <f t="shared" si="3"/>
        <v>90</v>
      </c>
      <c r="I169" s="67">
        <v>8460</v>
      </c>
      <c r="J169" s="250"/>
      <c r="K169" s="261"/>
      <c r="L169" s="256"/>
      <c r="M169" s="306"/>
    </row>
    <row r="170" spans="1:13" ht="50.1" customHeight="1">
      <c r="A170" s="258"/>
      <c r="B170" s="57" t="s">
        <v>19</v>
      </c>
      <c r="C170" s="10" t="s">
        <v>136</v>
      </c>
      <c r="D170" s="79" t="s">
        <v>135</v>
      </c>
      <c r="E170" s="31">
        <v>501010311</v>
      </c>
      <c r="F170" s="144">
        <v>94</v>
      </c>
      <c r="G170" s="32">
        <v>4</v>
      </c>
      <c r="H170" s="223">
        <f t="shared" si="3"/>
        <v>12</v>
      </c>
      <c r="I170" s="67">
        <v>1128</v>
      </c>
      <c r="J170" s="250"/>
      <c r="K170" s="261"/>
      <c r="L170" s="256"/>
      <c r="M170" s="306"/>
    </row>
    <row r="171" spans="1:13" ht="50.1" customHeight="1">
      <c r="A171" s="258"/>
      <c r="B171" s="57" t="s">
        <v>137</v>
      </c>
      <c r="C171" s="10" t="s">
        <v>138</v>
      </c>
      <c r="D171" s="79" t="s">
        <v>116</v>
      </c>
      <c r="E171" s="31">
        <v>501010311</v>
      </c>
      <c r="F171" s="144">
        <v>290</v>
      </c>
      <c r="G171" s="32">
        <v>20</v>
      </c>
      <c r="H171" s="223">
        <f t="shared" si="3"/>
        <v>60</v>
      </c>
      <c r="I171" s="67">
        <v>17400</v>
      </c>
      <c r="J171" s="250"/>
      <c r="K171" s="261"/>
      <c r="L171" s="256"/>
      <c r="M171" s="306"/>
    </row>
    <row r="172" spans="1:13" ht="50.1" customHeight="1">
      <c r="A172" s="258"/>
      <c r="B172" s="57" t="s">
        <v>139</v>
      </c>
      <c r="C172" s="10" t="s">
        <v>140</v>
      </c>
      <c r="D172" s="79" t="s">
        <v>116</v>
      </c>
      <c r="E172" s="31">
        <v>501010311</v>
      </c>
      <c r="F172" s="144">
        <v>280</v>
      </c>
      <c r="G172" s="32">
        <v>20</v>
      </c>
      <c r="H172" s="223">
        <f t="shared" si="3"/>
        <v>60</v>
      </c>
      <c r="I172" s="67">
        <v>16800</v>
      </c>
      <c r="J172" s="250"/>
      <c r="K172" s="261"/>
      <c r="L172" s="256"/>
      <c r="M172" s="306"/>
    </row>
    <row r="173" spans="1:13" ht="50.1" customHeight="1">
      <c r="A173" s="258"/>
      <c r="B173" s="57" t="s">
        <v>141</v>
      </c>
      <c r="C173" s="10" t="s">
        <v>142</v>
      </c>
      <c r="D173" s="79" t="s">
        <v>116</v>
      </c>
      <c r="E173" s="31">
        <v>501010311</v>
      </c>
      <c r="F173" s="144">
        <v>250</v>
      </c>
      <c r="G173" s="32">
        <v>20</v>
      </c>
      <c r="H173" s="223">
        <f t="shared" si="3"/>
        <v>60</v>
      </c>
      <c r="I173" s="67">
        <v>15000</v>
      </c>
      <c r="J173" s="250"/>
      <c r="K173" s="261"/>
      <c r="L173" s="256"/>
      <c r="M173" s="306"/>
    </row>
    <row r="174" spans="1:13" ht="50.1" customHeight="1">
      <c r="A174" s="258"/>
      <c r="B174" s="57" t="s">
        <v>143</v>
      </c>
      <c r="C174" s="10" t="s">
        <v>144</v>
      </c>
      <c r="D174" s="79" t="s">
        <v>124</v>
      </c>
      <c r="E174" s="31">
        <v>501010311</v>
      </c>
      <c r="F174" s="144">
        <v>250</v>
      </c>
      <c r="G174" s="32">
        <v>100</v>
      </c>
      <c r="H174" s="223">
        <f t="shared" si="3"/>
        <v>300</v>
      </c>
      <c r="I174" s="67">
        <v>75000</v>
      </c>
      <c r="J174" s="250"/>
      <c r="K174" s="261"/>
      <c r="L174" s="256"/>
      <c r="M174" s="306"/>
    </row>
    <row r="175" spans="1:13" ht="50.1" customHeight="1">
      <c r="A175" s="258"/>
      <c r="B175" s="57" t="s">
        <v>145</v>
      </c>
      <c r="C175" s="10" t="s">
        <v>146</v>
      </c>
      <c r="D175" s="79" t="s">
        <v>147</v>
      </c>
      <c r="E175" s="31">
        <v>501010311</v>
      </c>
      <c r="F175" s="144">
        <v>300</v>
      </c>
      <c r="G175" s="32">
        <v>2</v>
      </c>
      <c r="H175" s="223">
        <f t="shared" si="3"/>
        <v>6</v>
      </c>
      <c r="I175" s="67">
        <v>1800</v>
      </c>
      <c r="J175" s="250"/>
      <c r="K175" s="261"/>
      <c r="L175" s="256"/>
      <c r="M175" s="306"/>
    </row>
    <row r="176" spans="1:13" ht="50.1" customHeight="1">
      <c r="A176" s="258"/>
      <c r="B176" s="57" t="s">
        <v>148</v>
      </c>
      <c r="C176" s="10" t="s">
        <v>149</v>
      </c>
      <c r="D176" s="79" t="s">
        <v>127</v>
      </c>
      <c r="E176" s="31">
        <v>501010311</v>
      </c>
      <c r="F176" s="144">
        <v>50</v>
      </c>
      <c r="G176" s="32">
        <v>8</v>
      </c>
      <c r="H176" s="223">
        <f t="shared" si="3"/>
        <v>24</v>
      </c>
      <c r="I176" s="67">
        <v>1200</v>
      </c>
      <c r="J176" s="250"/>
      <c r="K176" s="261"/>
      <c r="L176" s="256"/>
      <c r="M176" s="306"/>
    </row>
    <row r="177" spans="1:13" ht="50.1" customHeight="1">
      <c r="A177" s="258"/>
      <c r="B177" s="57" t="s">
        <v>150</v>
      </c>
      <c r="C177" s="10" t="s">
        <v>151</v>
      </c>
      <c r="D177" s="79" t="s">
        <v>116</v>
      </c>
      <c r="E177" s="31">
        <v>501010311</v>
      </c>
      <c r="F177" s="144">
        <v>330</v>
      </c>
      <c r="G177" s="32">
        <v>6</v>
      </c>
      <c r="H177" s="223">
        <f t="shared" si="3"/>
        <v>18</v>
      </c>
      <c r="I177" s="67">
        <v>5940</v>
      </c>
      <c r="J177" s="250"/>
      <c r="K177" s="261"/>
      <c r="L177" s="256"/>
      <c r="M177" s="306"/>
    </row>
    <row r="178" spans="1:13" ht="50.1" customHeight="1">
      <c r="A178" s="258"/>
      <c r="B178" s="57" t="s">
        <v>152</v>
      </c>
      <c r="C178" s="10" t="s">
        <v>153</v>
      </c>
      <c r="D178" s="79" t="s">
        <v>116</v>
      </c>
      <c r="E178" s="31">
        <v>501010311</v>
      </c>
      <c r="F178" s="144">
        <v>330</v>
      </c>
      <c r="G178" s="32">
        <v>40</v>
      </c>
      <c r="H178" s="223">
        <f t="shared" si="3"/>
        <v>120</v>
      </c>
      <c r="I178" s="67">
        <v>39600</v>
      </c>
      <c r="J178" s="250"/>
      <c r="K178" s="261"/>
      <c r="L178" s="256"/>
      <c r="M178" s="306"/>
    </row>
    <row r="179" spans="1:13" ht="50.1" customHeight="1">
      <c r="A179" s="258"/>
      <c r="B179" s="57" t="s">
        <v>154</v>
      </c>
      <c r="C179" s="10" t="s">
        <v>155</v>
      </c>
      <c r="D179" s="79" t="s">
        <v>116</v>
      </c>
      <c r="E179" s="31">
        <v>501010311</v>
      </c>
      <c r="F179" s="144">
        <v>330</v>
      </c>
      <c r="G179" s="32">
        <v>40</v>
      </c>
      <c r="H179" s="223">
        <f t="shared" si="3"/>
        <v>120</v>
      </c>
      <c r="I179" s="67">
        <v>39600</v>
      </c>
      <c r="J179" s="250"/>
      <c r="K179" s="261"/>
      <c r="L179" s="256"/>
      <c r="M179" s="306"/>
    </row>
    <row r="180" spans="1:13" ht="50.1" customHeight="1">
      <c r="A180" s="258"/>
      <c r="B180" s="57" t="s">
        <v>156</v>
      </c>
      <c r="C180" s="10" t="s">
        <v>157</v>
      </c>
      <c r="D180" s="79" t="s">
        <v>116</v>
      </c>
      <c r="E180" s="31">
        <v>501010311</v>
      </c>
      <c r="F180" s="144">
        <v>400</v>
      </c>
      <c r="G180" s="32">
        <v>40</v>
      </c>
      <c r="H180" s="223">
        <f t="shared" si="3"/>
        <v>120</v>
      </c>
      <c r="I180" s="67">
        <v>48000</v>
      </c>
      <c r="J180" s="250"/>
      <c r="K180" s="261"/>
      <c r="L180" s="256"/>
      <c r="M180" s="306"/>
    </row>
    <row r="181" spans="1:13" ht="50.1" customHeight="1">
      <c r="A181" s="258"/>
      <c r="B181" s="57" t="s">
        <v>158</v>
      </c>
      <c r="C181" s="10" t="s">
        <v>159</v>
      </c>
      <c r="D181" s="79" t="s">
        <v>116</v>
      </c>
      <c r="E181" s="31">
        <v>501010311</v>
      </c>
      <c r="F181" s="144">
        <v>330</v>
      </c>
      <c r="G181" s="32">
        <v>40</v>
      </c>
      <c r="H181" s="223">
        <f t="shared" si="3"/>
        <v>120</v>
      </c>
      <c r="I181" s="67">
        <v>39600</v>
      </c>
      <c r="J181" s="250"/>
      <c r="K181" s="261"/>
      <c r="L181" s="256"/>
      <c r="M181" s="306"/>
    </row>
    <row r="182" spans="1:13" ht="50.1" customHeight="1">
      <c r="A182" s="258"/>
      <c r="B182" s="57" t="s">
        <v>160</v>
      </c>
      <c r="C182" s="10" t="s">
        <v>161</v>
      </c>
      <c r="D182" s="79" t="s">
        <v>116</v>
      </c>
      <c r="E182" s="31">
        <v>501010311</v>
      </c>
      <c r="F182" s="144">
        <v>220</v>
      </c>
      <c r="G182" s="32">
        <v>30</v>
      </c>
      <c r="H182" s="223">
        <f t="shared" si="3"/>
        <v>90</v>
      </c>
      <c r="I182" s="67">
        <v>19800</v>
      </c>
      <c r="J182" s="250"/>
      <c r="K182" s="261"/>
      <c r="L182" s="256"/>
      <c r="M182" s="306"/>
    </row>
    <row r="183" spans="1:13" ht="50.1" customHeight="1">
      <c r="A183" s="258"/>
      <c r="B183" s="57" t="s">
        <v>162</v>
      </c>
      <c r="C183" s="10" t="s">
        <v>163</v>
      </c>
      <c r="D183" s="79" t="s">
        <v>116</v>
      </c>
      <c r="E183" s="31">
        <v>501010311</v>
      </c>
      <c r="F183" s="144">
        <v>220</v>
      </c>
      <c r="G183" s="32">
        <v>30</v>
      </c>
      <c r="H183" s="223">
        <f t="shared" si="3"/>
        <v>90</v>
      </c>
      <c r="I183" s="67">
        <v>19800</v>
      </c>
      <c r="J183" s="250"/>
      <c r="K183" s="261"/>
      <c r="L183" s="256"/>
      <c r="M183" s="306"/>
    </row>
    <row r="184" spans="1:13" ht="50.1" customHeight="1">
      <c r="A184" s="258"/>
      <c r="B184" s="57" t="s">
        <v>164</v>
      </c>
      <c r="C184" s="10" t="s">
        <v>165</v>
      </c>
      <c r="D184" s="79" t="s">
        <v>116</v>
      </c>
      <c r="E184" s="31">
        <v>501010311</v>
      </c>
      <c r="F184" s="144">
        <v>290</v>
      </c>
      <c r="G184" s="32">
        <v>20</v>
      </c>
      <c r="H184" s="223">
        <f t="shared" si="3"/>
        <v>60</v>
      </c>
      <c r="I184" s="67">
        <v>17400</v>
      </c>
      <c r="J184" s="250"/>
      <c r="K184" s="261"/>
      <c r="L184" s="256"/>
      <c r="M184" s="306"/>
    </row>
    <row r="185" spans="1:13" ht="50.1" customHeight="1">
      <c r="A185" s="258"/>
      <c r="B185" s="80" t="s">
        <v>166</v>
      </c>
      <c r="C185" s="178" t="s">
        <v>167</v>
      </c>
      <c r="D185" s="81" t="s">
        <v>116</v>
      </c>
      <c r="E185" s="36">
        <v>501010311</v>
      </c>
      <c r="F185" s="145">
        <v>290</v>
      </c>
      <c r="G185" s="37">
        <v>20</v>
      </c>
      <c r="H185" s="223">
        <f t="shared" si="3"/>
        <v>60</v>
      </c>
      <c r="I185" s="82">
        <v>17400</v>
      </c>
      <c r="J185" s="251"/>
      <c r="K185" s="261"/>
      <c r="L185" s="256"/>
      <c r="M185" s="306"/>
    </row>
    <row r="186" spans="1:13" ht="30" customHeight="1">
      <c r="A186" s="259"/>
      <c r="B186" s="274" t="s">
        <v>168</v>
      </c>
      <c r="C186" s="275"/>
      <c r="D186" s="275"/>
      <c r="E186" s="275"/>
      <c r="F186" s="275"/>
      <c r="G186" s="275"/>
      <c r="H186" s="232"/>
      <c r="I186" s="233"/>
      <c r="J186" s="233"/>
      <c r="K186" s="233"/>
      <c r="L186" s="234"/>
      <c r="M186" s="307"/>
    </row>
    <row r="187" spans="1:13">
      <c r="A187" s="92"/>
      <c r="B187" s="285"/>
      <c r="C187" s="285"/>
      <c r="D187" s="285"/>
      <c r="E187" s="285"/>
      <c r="F187" s="285"/>
      <c r="G187" s="285"/>
      <c r="H187" s="224"/>
      <c r="I187" s="40"/>
      <c r="J187" s="40"/>
      <c r="K187" s="41"/>
      <c r="L187" s="42"/>
    </row>
    <row r="188" spans="1:13">
      <c r="A188" s="137"/>
      <c r="B188" s="63"/>
      <c r="C188" s="63"/>
      <c r="D188" s="63"/>
      <c r="E188" s="63"/>
      <c r="F188" s="154"/>
      <c r="G188" s="63"/>
      <c r="H188" s="63"/>
      <c r="I188" s="63"/>
      <c r="J188" s="63"/>
      <c r="K188" s="63"/>
      <c r="L188" s="63"/>
    </row>
    <row r="189" spans="1:13" ht="50.1" customHeight="1">
      <c r="A189" s="257">
        <v>30</v>
      </c>
      <c r="B189" s="19"/>
      <c r="C189" s="196" t="s">
        <v>169</v>
      </c>
      <c r="D189" s="27"/>
      <c r="E189" s="27"/>
      <c r="F189" s="143"/>
      <c r="G189" s="28"/>
      <c r="H189" s="28"/>
      <c r="I189" s="33"/>
      <c r="J189" s="246">
        <f>SUM(K189/3)</f>
        <v>22800</v>
      </c>
      <c r="K189" s="253">
        <f>SUM(I190:I202)</f>
        <v>68400</v>
      </c>
      <c r="L189" s="256" t="s">
        <v>45</v>
      </c>
      <c r="M189" s="305" t="s">
        <v>376</v>
      </c>
    </row>
    <row r="190" spans="1:13" ht="50.1" customHeight="1">
      <c r="A190" s="258"/>
      <c r="B190" s="57"/>
      <c r="C190" s="10" t="s">
        <v>170</v>
      </c>
      <c r="D190" s="83" t="s">
        <v>171</v>
      </c>
      <c r="E190" s="31">
        <v>501010311</v>
      </c>
      <c r="F190" s="144">
        <v>125</v>
      </c>
      <c r="G190" s="32">
        <v>30</v>
      </c>
      <c r="H190" s="223">
        <f>SUM(G190*3)</f>
        <v>90</v>
      </c>
      <c r="I190" s="33">
        <v>11250</v>
      </c>
      <c r="J190" s="247"/>
      <c r="K190" s="254"/>
      <c r="L190" s="256"/>
      <c r="M190" s="306"/>
    </row>
    <row r="191" spans="1:13" ht="50.1" customHeight="1">
      <c r="A191" s="258"/>
      <c r="B191" s="57"/>
      <c r="C191" s="10" t="s">
        <v>172</v>
      </c>
      <c r="D191" s="83" t="s">
        <v>171</v>
      </c>
      <c r="E191" s="31">
        <v>501010311</v>
      </c>
      <c r="F191" s="144">
        <v>125</v>
      </c>
      <c r="G191" s="32">
        <v>30</v>
      </c>
      <c r="H191" s="223">
        <f t="shared" ref="H191:H202" si="4">SUM(G191*3)</f>
        <v>90</v>
      </c>
      <c r="I191" s="33">
        <v>11250</v>
      </c>
      <c r="J191" s="247"/>
      <c r="K191" s="254"/>
      <c r="L191" s="256"/>
      <c r="M191" s="306"/>
    </row>
    <row r="192" spans="1:13" ht="50.1" customHeight="1">
      <c r="A192" s="258"/>
      <c r="B192" s="57"/>
      <c r="C192" s="10" t="s">
        <v>173</v>
      </c>
      <c r="D192" s="83" t="s">
        <v>174</v>
      </c>
      <c r="E192" s="31">
        <v>501010311</v>
      </c>
      <c r="F192" s="144">
        <v>125</v>
      </c>
      <c r="G192" s="32">
        <v>20</v>
      </c>
      <c r="H192" s="223">
        <f t="shared" si="4"/>
        <v>60</v>
      </c>
      <c r="I192" s="33">
        <v>7500</v>
      </c>
      <c r="J192" s="247"/>
      <c r="K192" s="254"/>
      <c r="L192" s="256"/>
      <c r="M192" s="306"/>
    </row>
    <row r="193" spans="1:13" ht="50.1" customHeight="1">
      <c r="A193" s="258"/>
      <c r="B193" s="57"/>
      <c r="C193" s="10" t="s">
        <v>175</v>
      </c>
      <c r="D193" s="83" t="s">
        <v>174</v>
      </c>
      <c r="E193" s="31">
        <v>501010311</v>
      </c>
      <c r="F193" s="144">
        <v>125</v>
      </c>
      <c r="G193" s="32">
        <v>20</v>
      </c>
      <c r="H193" s="223">
        <f t="shared" si="4"/>
        <v>60</v>
      </c>
      <c r="I193" s="33">
        <v>7500</v>
      </c>
      <c r="J193" s="247"/>
      <c r="K193" s="254"/>
      <c r="L193" s="256"/>
      <c r="M193" s="306"/>
    </row>
    <row r="194" spans="1:13" ht="50.1" customHeight="1">
      <c r="A194" s="258"/>
      <c r="B194" s="57"/>
      <c r="C194" s="10" t="s">
        <v>176</v>
      </c>
      <c r="D194" s="83" t="s">
        <v>174</v>
      </c>
      <c r="E194" s="31">
        <v>501010311</v>
      </c>
      <c r="F194" s="144">
        <v>125</v>
      </c>
      <c r="G194" s="32">
        <v>20</v>
      </c>
      <c r="H194" s="223">
        <f t="shared" si="4"/>
        <v>60</v>
      </c>
      <c r="I194" s="33">
        <v>7500</v>
      </c>
      <c r="J194" s="247"/>
      <c r="K194" s="254"/>
      <c r="L194" s="256"/>
      <c r="M194" s="306"/>
    </row>
    <row r="195" spans="1:13" ht="50.1" customHeight="1">
      <c r="A195" s="258"/>
      <c r="B195" s="9"/>
      <c r="C195" s="10" t="s">
        <v>356</v>
      </c>
      <c r="D195" s="83" t="s">
        <v>174</v>
      </c>
      <c r="E195" s="31">
        <v>501010311</v>
      </c>
      <c r="F195" s="144">
        <v>125</v>
      </c>
      <c r="G195" s="32">
        <v>10</v>
      </c>
      <c r="H195" s="223">
        <f t="shared" si="4"/>
        <v>30</v>
      </c>
      <c r="I195" s="33">
        <v>3750</v>
      </c>
      <c r="J195" s="247"/>
      <c r="K195" s="254"/>
      <c r="L195" s="256"/>
      <c r="M195" s="306"/>
    </row>
    <row r="196" spans="1:13" ht="50.1" customHeight="1">
      <c r="A196" s="258"/>
      <c r="B196" s="9"/>
      <c r="C196" s="10" t="s">
        <v>357</v>
      </c>
      <c r="D196" s="83" t="s">
        <v>174</v>
      </c>
      <c r="E196" s="31">
        <v>501010311</v>
      </c>
      <c r="F196" s="144">
        <v>125</v>
      </c>
      <c r="G196" s="32">
        <v>10</v>
      </c>
      <c r="H196" s="223">
        <f t="shared" si="4"/>
        <v>30</v>
      </c>
      <c r="I196" s="33">
        <v>3750</v>
      </c>
      <c r="J196" s="247"/>
      <c r="K196" s="254"/>
      <c r="L196" s="256"/>
      <c r="M196" s="306"/>
    </row>
    <row r="197" spans="1:13" ht="50.1" customHeight="1">
      <c r="A197" s="258"/>
      <c r="B197" s="9"/>
      <c r="C197" s="10" t="s">
        <v>358</v>
      </c>
      <c r="D197" s="83" t="s">
        <v>174</v>
      </c>
      <c r="E197" s="31">
        <v>501010311</v>
      </c>
      <c r="F197" s="144">
        <v>125</v>
      </c>
      <c r="G197" s="32">
        <v>10</v>
      </c>
      <c r="H197" s="223">
        <f t="shared" si="4"/>
        <v>30</v>
      </c>
      <c r="I197" s="33">
        <v>3750</v>
      </c>
      <c r="J197" s="247"/>
      <c r="K197" s="254"/>
      <c r="L197" s="256"/>
      <c r="M197" s="306"/>
    </row>
    <row r="198" spans="1:13" ht="50.1" customHeight="1">
      <c r="A198" s="258"/>
      <c r="B198" s="57"/>
      <c r="C198" s="10" t="s">
        <v>177</v>
      </c>
      <c r="D198" s="83" t="s">
        <v>178</v>
      </c>
      <c r="E198" s="31">
        <v>501010311</v>
      </c>
      <c r="F198" s="144">
        <v>65</v>
      </c>
      <c r="G198" s="32">
        <v>30</v>
      </c>
      <c r="H198" s="223">
        <f t="shared" si="4"/>
        <v>90</v>
      </c>
      <c r="I198" s="33">
        <v>5850</v>
      </c>
      <c r="J198" s="247"/>
      <c r="K198" s="254"/>
      <c r="L198" s="256"/>
      <c r="M198" s="306"/>
    </row>
    <row r="199" spans="1:13" ht="50.1" customHeight="1">
      <c r="A199" s="258"/>
      <c r="B199" s="57"/>
      <c r="C199" s="10" t="s">
        <v>179</v>
      </c>
      <c r="D199" s="83" t="s">
        <v>174</v>
      </c>
      <c r="E199" s="31">
        <v>501010311</v>
      </c>
      <c r="F199" s="144">
        <v>114</v>
      </c>
      <c r="G199" s="32">
        <v>5</v>
      </c>
      <c r="H199" s="223">
        <f t="shared" si="4"/>
        <v>15</v>
      </c>
      <c r="I199" s="33">
        <v>1710</v>
      </c>
      <c r="J199" s="247"/>
      <c r="K199" s="254"/>
      <c r="L199" s="256"/>
      <c r="M199" s="306"/>
    </row>
    <row r="200" spans="1:13" ht="50.1" customHeight="1">
      <c r="A200" s="258"/>
      <c r="B200" s="57"/>
      <c r="C200" s="10" t="s">
        <v>180</v>
      </c>
      <c r="D200" s="83" t="s">
        <v>174</v>
      </c>
      <c r="E200" s="31">
        <v>501010311</v>
      </c>
      <c r="F200" s="144">
        <v>114</v>
      </c>
      <c r="G200" s="32">
        <v>5</v>
      </c>
      <c r="H200" s="223">
        <f t="shared" si="4"/>
        <v>15</v>
      </c>
      <c r="I200" s="33">
        <v>1710</v>
      </c>
      <c r="J200" s="247"/>
      <c r="K200" s="254"/>
      <c r="L200" s="256"/>
      <c r="M200" s="306"/>
    </row>
    <row r="201" spans="1:13" ht="50.1" customHeight="1">
      <c r="A201" s="258"/>
      <c r="B201" s="57"/>
      <c r="C201" s="10" t="s">
        <v>181</v>
      </c>
      <c r="D201" s="83" t="s">
        <v>182</v>
      </c>
      <c r="E201" s="31">
        <v>501010311</v>
      </c>
      <c r="F201" s="144">
        <v>160</v>
      </c>
      <c r="G201" s="32">
        <v>3</v>
      </c>
      <c r="H201" s="223">
        <f t="shared" si="4"/>
        <v>9</v>
      </c>
      <c r="I201" s="33">
        <v>1440</v>
      </c>
      <c r="J201" s="247"/>
      <c r="K201" s="254"/>
      <c r="L201" s="256"/>
      <c r="M201" s="306"/>
    </row>
    <row r="202" spans="1:13" ht="50.1" customHeight="1">
      <c r="A202" s="258"/>
      <c r="B202" s="57"/>
      <c r="C202" s="10" t="s">
        <v>183</v>
      </c>
      <c r="D202" s="83" t="s">
        <v>182</v>
      </c>
      <c r="E202" s="31">
        <v>501010311</v>
      </c>
      <c r="F202" s="144">
        <v>160</v>
      </c>
      <c r="G202" s="32">
        <v>3</v>
      </c>
      <c r="H202" s="223">
        <f t="shared" si="4"/>
        <v>9</v>
      </c>
      <c r="I202" s="33">
        <v>1440</v>
      </c>
      <c r="J202" s="248"/>
      <c r="K202" s="255"/>
      <c r="L202" s="256"/>
      <c r="M202" s="306"/>
    </row>
    <row r="203" spans="1:13" ht="30" customHeight="1">
      <c r="A203" s="259"/>
      <c r="B203" s="274" t="s">
        <v>184</v>
      </c>
      <c r="C203" s="275"/>
      <c r="D203" s="275"/>
      <c r="E203" s="275"/>
      <c r="F203" s="275"/>
      <c r="G203" s="275"/>
      <c r="H203" s="232"/>
      <c r="I203" s="233"/>
      <c r="J203" s="233"/>
      <c r="K203" s="233"/>
      <c r="L203" s="234"/>
      <c r="M203" s="307"/>
    </row>
    <row r="204" spans="1:13">
      <c r="A204" s="136"/>
      <c r="B204" s="74"/>
      <c r="C204" s="74"/>
      <c r="D204" s="74"/>
      <c r="E204" s="74"/>
      <c r="F204" s="160"/>
      <c r="G204" s="74"/>
      <c r="H204" s="74"/>
      <c r="I204" s="84"/>
      <c r="J204" s="84"/>
      <c r="K204" s="85"/>
      <c r="L204" s="42"/>
    </row>
    <row r="205" spans="1:13">
      <c r="A205" s="86"/>
      <c r="B205" s="58"/>
      <c r="C205" s="58"/>
      <c r="D205" s="58"/>
      <c r="E205" s="58"/>
      <c r="F205" s="150"/>
      <c r="G205" s="58"/>
      <c r="H205" s="58"/>
      <c r="I205" s="58"/>
      <c r="J205" s="58"/>
      <c r="K205" s="58"/>
      <c r="L205" s="58"/>
    </row>
    <row r="206" spans="1:13" ht="50.1" customHeight="1">
      <c r="A206" s="257">
        <v>31</v>
      </c>
      <c r="B206" s="19"/>
      <c r="C206" s="196" t="s">
        <v>185</v>
      </c>
      <c r="D206" s="46"/>
      <c r="E206" s="46"/>
      <c r="F206" s="161"/>
      <c r="G206" s="46"/>
      <c r="H206" s="220"/>
      <c r="I206" s="46"/>
      <c r="J206" s="287">
        <f>SUM(K206/3)</f>
        <v>2120</v>
      </c>
      <c r="K206" s="286">
        <f>SUM(I207:I212)</f>
        <v>6360</v>
      </c>
      <c r="L206" s="256" t="s">
        <v>374</v>
      </c>
      <c r="M206" s="305" t="s">
        <v>376</v>
      </c>
    </row>
    <row r="207" spans="1:13" ht="50.1" customHeight="1">
      <c r="A207" s="258"/>
      <c r="B207" s="57" t="s">
        <v>5</v>
      </c>
      <c r="C207" s="10" t="s">
        <v>186</v>
      </c>
      <c r="D207" s="30" t="s">
        <v>187</v>
      </c>
      <c r="E207" s="46">
        <v>501010311</v>
      </c>
      <c r="F207" s="144">
        <v>4</v>
      </c>
      <c r="G207" s="32">
        <v>100</v>
      </c>
      <c r="H207" s="223">
        <f>SUM(G207*3)</f>
        <v>300</v>
      </c>
      <c r="I207" s="33">
        <v>1200</v>
      </c>
      <c r="J207" s="288"/>
      <c r="K207" s="256"/>
      <c r="L207" s="256"/>
      <c r="M207" s="306"/>
    </row>
    <row r="208" spans="1:13" ht="50.1" customHeight="1">
      <c r="A208" s="258"/>
      <c r="B208" s="57" t="s">
        <v>24</v>
      </c>
      <c r="C208" s="10" t="s">
        <v>188</v>
      </c>
      <c r="D208" s="30" t="s">
        <v>189</v>
      </c>
      <c r="E208" s="46">
        <v>501010311</v>
      </c>
      <c r="F208" s="144">
        <v>4</v>
      </c>
      <c r="G208" s="32">
        <v>100</v>
      </c>
      <c r="H208" s="223">
        <f>SUM(G208*3)</f>
        <v>300</v>
      </c>
      <c r="I208" s="33">
        <v>1200</v>
      </c>
      <c r="J208" s="288"/>
      <c r="K208" s="256"/>
      <c r="L208" s="256"/>
      <c r="M208" s="306"/>
    </row>
    <row r="209" spans="1:13" ht="50.1" customHeight="1">
      <c r="A209" s="258"/>
      <c r="B209" s="11" t="s">
        <v>26</v>
      </c>
      <c r="C209" s="10" t="s">
        <v>190</v>
      </c>
      <c r="D209" s="30" t="s">
        <v>187</v>
      </c>
      <c r="E209" s="31">
        <v>501010311</v>
      </c>
      <c r="F209" s="144"/>
      <c r="G209" s="32"/>
      <c r="H209" s="223"/>
      <c r="I209" s="33"/>
      <c r="J209" s="288"/>
      <c r="K209" s="256"/>
      <c r="L209" s="256"/>
      <c r="M209" s="306"/>
    </row>
    <row r="210" spans="1:13" ht="50.1" customHeight="1">
      <c r="A210" s="258"/>
      <c r="B210" s="46" t="s">
        <v>191</v>
      </c>
      <c r="C210" s="10" t="s">
        <v>352</v>
      </c>
      <c r="D210" s="30" t="s">
        <v>187</v>
      </c>
      <c r="E210" s="31">
        <v>501010311</v>
      </c>
      <c r="F210" s="144">
        <v>2</v>
      </c>
      <c r="G210" s="32">
        <v>120</v>
      </c>
      <c r="H210" s="223">
        <f>SUM(G210*3)</f>
        <v>360</v>
      </c>
      <c r="I210" s="33">
        <v>720</v>
      </c>
      <c r="J210" s="288"/>
      <c r="K210" s="256"/>
      <c r="L210" s="256"/>
      <c r="M210" s="306"/>
    </row>
    <row r="211" spans="1:13" ht="50.1" customHeight="1">
      <c r="A211" s="258"/>
      <c r="B211" s="46" t="s">
        <v>192</v>
      </c>
      <c r="C211" s="10" t="s">
        <v>353</v>
      </c>
      <c r="D211" s="30" t="s">
        <v>187</v>
      </c>
      <c r="E211" s="31">
        <v>501010311</v>
      </c>
      <c r="F211" s="144">
        <v>4</v>
      </c>
      <c r="G211" s="32">
        <v>120</v>
      </c>
      <c r="H211" s="223">
        <f>SUM(G211*3)</f>
        <v>360</v>
      </c>
      <c r="I211" s="33">
        <v>1440</v>
      </c>
      <c r="J211" s="288"/>
      <c r="K211" s="256"/>
      <c r="L211" s="256"/>
      <c r="M211" s="306"/>
    </row>
    <row r="212" spans="1:13" ht="50.1" customHeight="1">
      <c r="A212" s="259"/>
      <c r="B212" s="46" t="s">
        <v>193</v>
      </c>
      <c r="C212" s="10" t="s">
        <v>354</v>
      </c>
      <c r="D212" s="30" t="s">
        <v>187</v>
      </c>
      <c r="E212" s="31">
        <v>501010311</v>
      </c>
      <c r="F212" s="144">
        <v>6</v>
      </c>
      <c r="G212" s="32">
        <v>100</v>
      </c>
      <c r="H212" s="223">
        <f>SUM(G212*3)</f>
        <v>300</v>
      </c>
      <c r="I212" s="33">
        <v>1800</v>
      </c>
      <c r="J212" s="289"/>
      <c r="K212" s="256"/>
      <c r="L212" s="256"/>
      <c r="M212" s="307"/>
    </row>
    <row r="213" spans="1:13">
      <c r="A213" s="86"/>
      <c r="B213" s="86"/>
      <c r="C213" s="183"/>
      <c r="D213" s="86"/>
      <c r="E213" s="86"/>
      <c r="F213" s="162"/>
      <c r="G213" s="86"/>
      <c r="I213" s="40"/>
      <c r="J213" s="40"/>
      <c r="K213" s="40"/>
      <c r="L213" s="137"/>
    </row>
    <row r="214" spans="1:13">
      <c r="A214" s="86"/>
      <c r="B214" s="58"/>
      <c r="C214" s="124"/>
      <c r="D214" s="58"/>
      <c r="E214" s="58"/>
      <c r="F214" s="150"/>
      <c r="G214" s="58"/>
      <c r="I214" s="58"/>
      <c r="J214" s="58"/>
      <c r="K214" s="86"/>
      <c r="L214" s="86"/>
    </row>
    <row r="215" spans="1:13" ht="50.1" customHeight="1">
      <c r="A215" s="257">
        <v>32</v>
      </c>
      <c r="B215" s="56"/>
      <c r="C215" s="182" t="s">
        <v>194</v>
      </c>
      <c r="D215" s="64"/>
      <c r="E215" s="64"/>
      <c r="F215" s="144"/>
      <c r="G215" s="32"/>
      <c r="H215" s="223"/>
      <c r="I215" s="45"/>
      <c r="J215" s="249">
        <f>SUM(K215/3)</f>
        <v>80300</v>
      </c>
      <c r="K215" s="263">
        <f>SUM(I216:I220)</f>
        <v>240900</v>
      </c>
      <c r="L215" s="257" t="s">
        <v>45</v>
      </c>
      <c r="M215" s="308" t="s">
        <v>378</v>
      </c>
    </row>
    <row r="216" spans="1:13" ht="50.1" customHeight="1">
      <c r="A216" s="258"/>
      <c r="B216" s="57" t="s">
        <v>5</v>
      </c>
      <c r="C216" s="10" t="s">
        <v>195</v>
      </c>
      <c r="D216" s="64" t="s">
        <v>196</v>
      </c>
      <c r="E216" s="31">
        <v>501010311</v>
      </c>
      <c r="F216" s="144">
        <v>160</v>
      </c>
      <c r="G216" s="32">
        <v>205</v>
      </c>
      <c r="H216" s="223">
        <f>SUM(G216*3)</f>
        <v>615</v>
      </c>
      <c r="I216" s="45">
        <v>98400</v>
      </c>
      <c r="J216" s="250"/>
      <c r="K216" s="264"/>
      <c r="L216" s="258"/>
      <c r="M216" s="309"/>
    </row>
    <row r="217" spans="1:13" ht="50.1" customHeight="1">
      <c r="A217" s="258"/>
      <c r="B217" s="57" t="s">
        <v>24</v>
      </c>
      <c r="C217" s="10" t="s">
        <v>197</v>
      </c>
      <c r="D217" s="64" t="s">
        <v>196</v>
      </c>
      <c r="E217" s="31">
        <v>501010311</v>
      </c>
      <c r="F217" s="144">
        <v>220</v>
      </c>
      <c r="G217" s="32">
        <v>55</v>
      </c>
      <c r="H217" s="223">
        <f>SUM(G217*3)</f>
        <v>165</v>
      </c>
      <c r="I217" s="45">
        <v>36300</v>
      </c>
      <c r="J217" s="250"/>
      <c r="K217" s="264"/>
      <c r="L217" s="258"/>
      <c r="M217" s="309"/>
    </row>
    <row r="218" spans="1:13" ht="50.1" customHeight="1">
      <c r="A218" s="258"/>
      <c r="B218" s="57" t="s">
        <v>26</v>
      </c>
      <c r="C218" s="10" t="s">
        <v>198</v>
      </c>
      <c r="D218" s="64" t="s">
        <v>196</v>
      </c>
      <c r="E218" s="31">
        <v>501010311</v>
      </c>
      <c r="F218" s="144">
        <v>200</v>
      </c>
      <c r="G218" s="32">
        <v>40</v>
      </c>
      <c r="H218" s="223">
        <f>SUM(G218*3)</f>
        <v>120</v>
      </c>
      <c r="I218" s="45">
        <v>24000</v>
      </c>
      <c r="J218" s="250"/>
      <c r="K218" s="264"/>
      <c r="L218" s="258"/>
      <c r="M218" s="309"/>
    </row>
    <row r="219" spans="1:13" ht="50.1" customHeight="1">
      <c r="A219" s="258"/>
      <c r="B219" s="57" t="s">
        <v>8</v>
      </c>
      <c r="C219" s="10" t="s">
        <v>199</v>
      </c>
      <c r="D219" s="64" t="s">
        <v>196</v>
      </c>
      <c r="E219" s="31">
        <v>501010311</v>
      </c>
      <c r="F219" s="144">
        <v>265</v>
      </c>
      <c r="G219" s="32">
        <v>80</v>
      </c>
      <c r="H219" s="223">
        <f>SUM(G219*3)</f>
        <v>240</v>
      </c>
      <c r="I219" s="45">
        <v>63600</v>
      </c>
      <c r="J219" s="250"/>
      <c r="K219" s="264"/>
      <c r="L219" s="258"/>
      <c r="M219" s="309"/>
    </row>
    <row r="220" spans="1:13" ht="50.1" customHeight="1">
      <c r="A220" s="258"/>
      <c r="B220" s="80" t="s">
        <v>10</v>
      </c>
      <c r="C220" s="178" t="s">
        <v>200</v>
      </c>
      <c r="D220" s="87" t="s">
        <v>196</v>
      </c>
      <c r="E220" s="36">
        <v>501010311</v>
      </c>
      <c r="F220" s="145">
        <v>310</v>
      </c>
      <c r="G220" s="37">
        <v>20</v>
      </c>
      <c r="H220" s="223">
        <f>SUM(G220*3)</f>
        <v>60</v>
      </c>
      <c r="I220" s="88">
        <v>18600</v>
      </c>
      <c r="J220" s="251"/>
      <c r="K220" s="264"/>
      <c r="L220" s="258"/>
      <c r="M220" s="309"/>
    </row>
    <row r="221" spans="1:13" ht="30" customHeight="1">
      <c r="A221" s="259"/>
      <c r="B221" s="278" t="s">
        <v>201</v>
      </c>
      <c r="C221" s="279"/>
      <c r="D221" s="279"/>
      <c r="E221" s="279"/>
      <c r="F221" s="279"/>
      <c r="G221" s="279"/>
      <c r="H221" s="229"/>
      <c r="I221" s="230"/>
      <c r="J221" s="230"/>
      <c r="K221" s="230"/>
      <c r="L221" s="231"/>
      <c r="M221" s="310"/>
    </row>
    <row r="222" spans="1:13">
      <c r="A222" s="86"/>
      <c r="B222" s="86"/>
      <c r="C222" s="86"/>
      <c r="D222" s="86"/>
      <c r="E222" s="86"/>
      <c r="F222" s="162"/>
      <c r="G222" s="86"/>
      <c r="H222" s="86"/>
      <c r="I222" s="40"/>
      <c r="J222" s="40"/>
      <c r="K222" s="41"/>
      <c r="L222" s="42"/>
    </row>
    <row r="223" spans="1:13">
      <c r="A223" s="86"/>
      <c r="B223" s="58"/>
      <c r="C223" s="58"/>
      <c r="D223" s="58"/>
      <c r="E223" s="58"/>
      <c r="F223" s="150"/>
      <c r="G223" s="58"/>
      <c r="H223" s="58"/>
      <c r="I223" s="58"/>
      <c r="J223" s="58"/>
      <c r="K223" s="58"/>
      <c r="L223" s="58"/>
    </row>
    <row r="224" spans="1:13" ht="50.1" customHeight="1">
      <c r="A224" s="257">
        <v>33</v>
      </c>
      <c r="B224" s="56"/>
      <c r="C224" s="182" t="s">
        <v>202</v>
      </c>
      <c r="D224" s="30"/>
      <c r="E224" s="46"/>
      <c r="F224" s="144"/>
      <c r="G224" s="32"/>
      <c r="H224" s="223"/>
      <c r="I224" s="33"/>
      <c r="J224" s="246">
        <f>SUM(K224/3)</f>
        <v>173100</v>
      </c>
      <c r="K224" s="253">
        <f>SUM(I225:I231)</f>
        <v>519300</v>
      </c>
      <c r="L224" s="283" t="s">
        <v>45</v>
      </c>
      <c r="M224" s="308" t="s">
        <v>378</v>
      </c>
    </row>
    <row r="225" spans="1:13" ht="50.1" customHeight="1">
      <c r="A225" s="258"/>
      <c r="B225" s="43" t="s">
        <v>5</v>
      </c>
      <c r="C225" s="10" t="s">
        <v>203</v>
      </c>
      <c r="D225" s="46" t="s">
        <v>204</v>
      </c>
      <c r="E225" s="31">
        <v>501010311</v>
      </c>
      <c r="F225" s="144">
        <v>35</v>
      </c>
      <c r="G225" s="32">
        <v>1100</v>
      </c>
      <c r="H225" s="223">
        <f>SUM(G225*3)</f>
        <v>3300</v>
      </c>
      <c r="I225" s="33">
        <v>115500</v>
      </c>
      <c r="J225" s="247"/>
      <c r="K225" s="254"/>
      <c r="L225" s="284"/>
      <c r="M225" s="309"/>
    </row>
    <row r="226" spans="1:13" ht="50.1" customHeight="1">
      <c r="A226" s="258"/>
      <c r="B226" s="43" t="s">
        <v>24</v>
      </c>
      <c r="C226" s="10" t="s">
        <v>205</v>
      </c>
      <c r="D226" s="46" t="s">
        <v>206</v>
      </c>
      <c r="E226" s="31">
        <v>501010311</v>
      </c>
      <c r="F226" s="144">
        <v>8</v>
      </c>
      <c r="G226" s="32">
        <v>1000</v>
      </c>
      <c r="H226" s="223">
        <f t="shared" ref="H226:H231" si="5">SUM(G226*3)</f>
        <v>3000</v>
      </c>
      <c r="I226" s="33">
        <v>24000</v>
      </c>
      <c r="J226" s="247"/>
      <c r="K226" s="254"/>
      <c r="L226" s="284"/>
      <c r="M226" s="309"/>
    </row>
    <row r="227" spans="1:13" ht="50.1" customHeight="1">
      <c r="A227" s="258"/>
      <c r="B227" s="43" t="s">
        <v>26</v>
      </c>
      <c r="C227" s="10" t="s">
        <v>207</v>
      </c>
      <c r="D227" s="30" t="s">
        <v>196</v>
      </c>
      <c r="E227" s="31">
        <v>501010311</v>
      </c>
      <c r="F227" s="163">
        <v>10</v>
      </c>
      <c r="G227" s="32">
        <v>300</v>
      </c>
      <c r="H227" s="223">
        <f t="shared" si="5"/>
        <v>900</v>
      </c>
      <c r="I227" s="33">
        <v>9000</v>
      </c>
      <c r="J227" s="247"/>
      <c r="K227" s="254"/>
      <c r="L227" s="284"/>
      <c r="M227" s="309"/>
    </row>
    <row r="228" spans="1:13" ht="50.1" customHeight="1">
      <c r="A228" s="258"/>
      <c r="B228" s="43" t="s">
        <v>8</v>
      </c>
      <c r="C228" s="10" t="s">
        <v>208</v>
      </c>
      <c r="D228" s="30" t="s">
        <v>196</v>
      </c>
      <c r="E228" s="31">
        <v>501010311</v>
      </c>
      <c r="F228" s="144">
        <v>10</v>
      </c>
      <c r="G228" s="32">
        <v>300</v>
      </c>
      <c r="H228" s="223">
        <f t="shared" si="5"/>
        <v>900</v>
      </c>
      <c r="I228" s="33">
        <v>9000</v>
      </c>
      <c r="J228" s="247"/>
      <c r="K228" s="254"/>
      <c r="L228" s="284"/>
      <c r="M228" s="309"/>
    </row>
    <row r="229" spans="1:13" ht="50.1" customHeight="1">
      <c r="A229" s="258"/>
      <c r="B229" s="43" t="s">
        <v>10</v>
      </c>
      <c r="C229" s="10" t="s">
        <v>209</v>
      </c>
      <c r="D229" s="30" t="s">
        <v>196</v>
      </c>
      <c r="E229" s="31">
        <v>501010311</v>
      </c>
      <c r="F229" s="144">
        <v>30</v>
      </c>
      <c r="G229" s="32">
        <v>300</v>
      </c>
      <c r="H229" s="223">
        <f t="shared" si="5"/>
        <v>900</v>
      </c>
      <c r="I229" s="33">
        <v>27000</v>
      </c>
      <c r="J229" s="247"/>
      <c r="K229" s="254"/>
      <c r="L229" s="284"/>
      <c r="M229" s="309"/>
    </row>
    <row r="230" spans="1:13" ht="50.1" customHeight="1">
      <c r="A230" s="258"/>
      <c r="B230" s="43" t="s">
        <v>12</v>
      </c>
      <c r="C230" s="10" t="s">
        <v>210</v>
      </c>
      <c r="D230" s="30" t="s">
        <v>196</v>
      </c>
      <c r="E230" s="31">
        <v>501010311</v>
      </c>
      <c r="F230" s="144">
        <v>40</v>
      </c>
      <c r="G230" s="32">
        <v>40</v>
      </c>
      <c r="H230" s="223">
        <f t="shared" si="5"/>
        <v>120</v>
      </c>
      <c r="I230" s="33">
        <v>4800</v>
      </c>
      <c r="J230" s="247"/>
      <c r="K230" s="254"/>
      <c r="L230" s="284"/>
      <c r="M230" s="309"/>
    </row>
    <row r="231" spans="1:13" ht="50.1" customHeight="1">
      <c r="A231" s="258"/>
      <c r="B231" s="89" t="s">
        <v>14</v>
      </c>
      <c r="C231" s="178" t="s">
        <v>211</v>
      </c>
      <c r="D231" s="90" t="s">
        <v>212</v>
      </c>
      <c r="E231" s="36">
        <v>501010311</v>
      </c>
      <c r="F231" s="145">
        <v>550</v>
      </c>
      <c r="G231" s="37">
        <v>200</v>
      </c>
      <c r="H231" s="223">
        <f t="shared" si="5"/>
        <v>600</v>
      </c>
      <c r="I231" s="91">
        <v>330000</v>
      </c>
      <c r="J231" s="248"/>
      <c r="K231" s="254"/>
      <c r="L231" s="284"/>
      <c r="M231" s="309"/>
    </row>
    <row r="232" spans="1:13" ht="30" customHeight="1">
      <c r="A232" s="259"/>
      <c r="B232" s="274" t="s">
        <v>213</v>
      </c>
      <c r="C232" s="275"/>
      <c r="D232" s="275"/>
      <c r="E232" s="275"/>
      <c r="F232" s="275"/>
      <c r="G232" s="275"/>
      <c r="H232" s="232"/>
      <c r="I232" s="233"/>
      <c r="J232" s="233"/>
      <c r="K232" s="233"/>
      <c r="L232" s="234"/>
      <c r="M232" s="310"/>
    </row>
    <row r="233" spans="1:13">
      <c r="A233" s="136"/>
      <c r="B233" s="291"/>
      <c r="C233" s="291"/>
      <c r="D233" s="291"/>
      <c r="E233" s="291"/>
      <c r="F233" s="291"/>
      <c r="G233" s="291"/>
      <c r="H233" s="225"/>
      <c r="I233" s="40"/>
      <c r="J233" s="40"/>
      <c r="K233" s="41"/>
      <c r="L233" s="42"/>
    </row>
    <row r="234" spans="1:13">
      <c r="A234" s="136"/>
      <c r="B234" s="42"/>
      <c r="C234" s="73"/>
      <c r="D234" s="47"/>
      <c r="E234" s="42"/>
      <c r="F234" s="148"/>
      <c r="G234" s="48"/>
      <c r="H234" s="48"/>
      <c r="I234" s="41"/>
      <c r="J234" s="41"/>
      <c r="K234" s="41"/>
      <c r="L234" s="42"/>
    </row>
    <row r="235" spans="1:13" ht="50.1" customHeight="1">
      <c r="A235" s="260">
        <v>34</v>
      </c>
      <c r="B235" s="56"/>
      <c r="C235" s="182" t="s">
        <v>214</v>
      </c>
      <c r="D235" s="64"/>
      <c r="E235" s="64"/>
      <c r="F235" s="144"/>
      <c r="G235" s="32"/>
      <c r="H235" s="223"/>
      <c r="I235" s="93"/>
      <c r="J235" s="249">
        <f>SUM(K235/3)</f>
        <v>15000</v>
      </c>
      <c r="K235" s="263">
        <v>45000</v>
      </c>
      <c r="L235" s="283" t="s">
        <v>45</v>
      </c>
      <c r="M235" s="308" t="s">
        <v>384</v>
      </c>
    </row>
    <row r="236" spans="1:13" ht="50.1" customHeight="1">
      <c r="A236" s="260"/>
      <c r="B236" s="11"/>
      <c r="C236" s="10" t="s">
        <v>215</v>
      </c>
      <c r="D236" s="30" t="s">
        <v>196</v>
      </c>
      <c r="E236" s="31">
        <v>501010311</v>
      </c>
      <c r="F236" s="144">
        <v>300</v>
      </c>
      <c r="G236" s="32">
        <v>50</v>
      </c>
      <c r="H236" s="223">
        <f>SUM(G236*3)</f>
        <v>150</v>
      </c>
      <c r="I236" s="94">
        <v>45000</v>
      </c>
      <c r="J236" s="251"/>
      <c r="K236" s="265"/>
      <c r="L236" s="290"/>
      <c r="M236" s="310"/>
    </row>
    <row r="237" spans="1:13">
      <c r="A237" s="136"/>
      <c r="B237" s="53"/>
      <c r="C237" s="187"/>
      <c r="D237" s="53"/>
      <c r="E237" s="53"/>
      <c r="F237" s="164"/>
      <c r="G237" s="53"/>
      <c r="I237" s="53"/>
      <c r="J237" s="53"/>
      <c r="K237" s="141"/>
      <c r="L237" s="141"/>
    </row>
    <row r="238" spans="1:13">
      <c r="A238" s="136"/>
      <c r="B238" s="53"/>
      <c r="C238" s="187"/>
      <c r="D238" s="53"/>
      <c r="E238" s="53"/>
      <c r="F238" s="164"/>
      <c r="G238" s="53"/>
      <c r="I238" s="53"/>
      <c r="J238" s="53"/>
      <c r="K238" s="141"/>
      <c r="L238" s="141"/>
    </row>
    <row r="239" spans="1:13" ht="50.1" customHeight="1">
      <c r="A239" s="257">
        <v>35</v>
      </c>
      <c r="B239" s="56"/>
      <c r="C239" s="182" t="s">
        <v>216</v>
      </c>
      <c r="D239" s="30"/>
      <c r="E239" s="30"/>
      <c r="F239" s="144"/>
      <c r="G239" s="32"/>
      <c r="H239" s="223"/>
      <c r="I239" s="33"/>
      <c r="J239" s="246">
        <f>SUM(K239/3)</f>
        <v>35800</v>
      </c>
      <c r="K239" s="262">
        <f>SUM(I240:I241)</f>
        <v>107400</v>
      </c>
      <c r="L239" s="283" t="s">
        <v>45</v>
      </c>
      <c r="M239" s="308" t="s">
        <v>378</v>
      </c>
    </row>
    <row r="240" spans="1:13" ht="50.1" customHeight="1">
      <c r="A240" s="258"/>
      <c r="B240" s="11" t="s">
        <v>5</v>
      </c>
      <c r="C240" s="10" t="s">
        <v>217</v>
      </c>
      <c r="D240" s="30" t="s">
        <v>212</v>
      </c>
      <c r="E240" s="31">
        <v>501010311</v>
      </c>
      <c r="F240" s="165">
        <v>1100</v>
      </c>
      <c r="G240" s="32">
        <v>30</v>
      </c>
      <c r="H240" s="223">
        <f>SUM(G240*3)</f>
        <v>90</v>
      </c>
      <c r="I240" s="45">
        <v>99000</v>
      </c>
      <c r="J240" s="247"/>
      <c r="K240" s="262"/>
      <c r="L240" s="284"/>
      <c r="M240" s="309"/>
    </row>
    <row r="241" spans="1:13" ht="50.1" customHeight="1">
      <c r="A241" s="259"/>
      <c r="B241" s="9" t="s">
        <v>24</v>
      </c>
      <c r="C241" s="95" t="s">
        <v>218</v>
      </c>
      <c r="D241" s="64" t="s">
        <v>219</v>
      </c>
      <c r="E241" s="46">
        <v>501010311</v>
      </c>
      <c r="F241" s="144">
        <v>70</v>
      </c>
      <c r="G241" s="32">
        <v>40</v>
      </c>
      <c r="H241" s="223">
        <f>SUM(G241*3)</f>
        <v>120</v>
      </c>
      <c r="I241" s="45">
        <v>8400</v>
      </c>
      <c r="J241" s="248"/>
      <c r="K241" s="262"/>
      <c r="L241" s="290"/>
      <c r="M241" s="310"/>
    </row>
    <row r="242" spans="1:13">
      <c r="A242" s="38"/>
      <c r="B242" s="38"/>
      <c r="C242" s="197"/>
      <c r="D242" s="38"/>
      <c r="E242" s="38"/>
      <c r="F242" s="146"/>
      <c r="G242" s="38"/>
      <c r="I242" s="41"/>
      <c r="J242" s="41"/>
      <c r="K242" s="40"/>
      <c r="L242" s="136"/>
    </row>
    <row r="243" spans="1:13">
      <c r="A243" s="136"/>
      <c r="B243" s="96"/>
      <c r="C243" s="198"/>
      <c r="D243" s="96"/>
      <c r="E243" s="96"/>
      <c r="F243" s="150"/>
      <c r="G243" s="96"/>
      <c r="I243" s="96"/>
      <c r="J243" s="96"/>
      <c r="K243" s="109"/>
      <c r="L243" s="136"/>
    </row>
    <row r="244" spans="1:13" ht="50.1" customHeight="1">
      <c r="A244" s="257">
        <v>36</v>
      </c>
      <c r="B244" s="56"/>
      <c r="C244" s="182" t="s">
        <v>220</v>
      </c>
      <c r="D244" s="30"/>
      <c r="E244" s="30"/>
      <c r="F244" s="165"/>
      <c r="G244" s="32"/>
      <c r="H244" s="223"/>
      <c r="I244" s="33"/>
      <c r="J244" s="246">
        <f>SUM(K244/3)</f>
        <v>27300</v>
      </c>
      <c r="K244" s="263">
        <v>81900</v>
      </c>
      <c r="L244" s="283" t="s">
        <v>45</v>
      </c>
      <c r="M244" s="308" t="s">
        <v>384</v>
      </c>
    </row>
    <row r="245" spans="1:13" ht="50.1" customHeight="1">
      <c r="A245" s="259"/>
      <c r="B245" s="11"/>
      <c r="C245" s="10" t="s">
        <v>221</v>
      </c>
      <c r="D245" s="30" t="s">
        <v>222</v>
      </c>
      <c r="E245" s="31">
        <v>501010311</v>
      </c>
      <c r="F245" s="144">
        <v>78</v>
      </c>
      <c r="G245" s="32">
        <v>350</v>
      </c>
      <c r="H245" s="223">
        <f>SUM(G245*3)</f>
        <v>1050</v>
      </c>
      <c r="I245" s="45">
        <v>81900</v>
      </c>
      <c r="J245" s="248"/>
      <c r="K245" s="265"/>
      <c r="L245" s="290"/>
      <c r="M245" s="310"/>
    </row>
    <row r="246" spans="1:13">
      <c r="A246" s="136"/>
      <c r="B246" s="12"/>
      <c r="C246" s="76"/>
      <c r="D246" s="47"/>
      <c r="E246" s="12"/>
      <c r="F246" s="148"/>
      <c r="G246" s="48"/>
      <c r="I246" s="41"/>
      <c r="J246" s="41"/>
      <c r="K246" s="40"/>
      <c r="L246" s="136"/>
    </row>
    <row r="247" spans="1:13">
      <c r="A247" s="136"/>
      <c r="B247" s="97"/>
      <c r="C247" s="199"/>
      <c r="D247" s="97"/>
      <c r="E247" s="97"/>
      <c r="F247" s="153"/>
      <c r="G247" s="97"/>
      <c r="I247" s="97"/>
      <c r="J247" s="97"/>
      <c r="K247" s="100"/>
      <c r="L247" s="100"/>
    </row>
    <row r="248" spans="1:13" ht="50.1" customHeight="1">
      <c r="A248" s="257">
        <v>37</v>
      </c>
      <c r="B248" s="49"/>
      <c r="C248" s="182" t="s">
        <v>223</v>
      </c>
      <c r="D248" s="30"/>
      <c r="E248" s="46"/>
      <c r="F248" s="144"/>
      <c r="G248" s="32"/>
      <c r="H248" s="223"/>
      <c r="I248" s="33"/>
      <c r="J248" s="246">
        <f>SUM(K248/3)</f>
        <v>15600</v>
      </c>
      <c r="K248" s="253">
        <v>46800</v>
      </c>
      <c r="L248" s="257" t="s">
        <v>45</v>
      </c>
      <c r="M248" s="308" t="s">
        <v>384</v>
      </c>
    </row>
    <row r="249" spans="1:13" s="18" customFormat="1" ht="249.95" customHeight="1">
      <c r="A249" s="259"/>
      <c r="B249" s="10"/>
      <c r="C249" s="10" t="s">
        <v>224</v>
      </c>
      <c r="D249" s="64" t="s">
        <v>222</v>
      </c>
      <c r="E249" s="31">
        <v>501010311</v>
      </c>
      <c r="F249" s="144">
        <v>12</v>
      </c>
      <c r="G249" s="32">
        <v>1300</v>
      </c>
      <c r="H249" s="223">
        <f>SUM(G249*3)</f>
        <v>3900</v>
      </c>
      <c r="I249" s="45">
        <v>46800</v>
      </c>
      <c r="J249" s="248"/>
      <c r="K249" s="255"/>
      <c r="L249" s="259"/>
      <c r="M249" s="310"/>
    </row>
    <row r="250" spans="1:13">
      <c r="A250" s="136"/>
      <c r="B250" s="98"/>
      <c r="C250" s="200"/>
      <c r="D250" s="98"/>
      <c r="E250" s="98"/>
      <c r="F250" s="166"/>
      <c r="G250" s="98"/>
      <c r="I250" s="98"/>
      <c r="J250" s="98"/>
      <c r="K250" s="98"/>
      <c r="L250" s="98"/>
    </row>
    <row r="251" spans="1:13">
      <c r="A251" s="136"/>
      <c r="B251" s="42"/>
      <c r="C251" s="124"/>
      <c r="D251" s="42"/>
      <c r="E251" s="42"/>
      <c r="F251" s="148"/>
      <c r="G251" s="42"/>
      <c r="I251" s="42"/>
      <c r="J251" s="42"/>
      <c r="K251" s="42"/>
      <c r="L251" s="42"/>
    </row>
    <row r="252" spans="1:13" ht="50.1" customHeight="1">
      <c r="A252" s="257">
        <v>38</v>
      </c>
      <c r="B252" s="56"/>
      <c r="C252" s="182" t="s">
        <v>225</v>
      </c>
      <c r="D252" s="30"/>
      <c r="E252" s="46"/>
      <c r="F252" s="144"/>
      <c r="G252" s="32"/>
      <c r="H252" s="223"/>
      <c r="I252" s="45"/>
      <c r="J252" s="249">
        <f>SUM(K252/3)</f>
        <v>17500</v>
      </c>
      <c r="K252" s="263">
        <v>52500</v>
      </c>
      <c r="L252" s="257" t="s">
        <v>45</v>
      </c>
      <c r="M252" s="308" t="s">
        <v>384</v>
      </c>
    </row>
    <row r="253" spans="1:13" ht="50.1" customHeight="1">
      <c r="A253" s="259"/>
      <c r="B253" s="11"/>
      <c r="C253" s="10" t="s">
        <v>359</v>
      </c>
      <c r="D253" s="216" t="s">
        <v>402</v>
      </c>
      <c r="E253" s="46">
        <v>501010311</v>
      </c>
      <c r="F253" s="165">
        <v>250</v>
      </c>
      <c r="G253" s="32">
        <v>70</v>
      </c>
      <c r="H253" s="223">
        <f>SUM(G253*3)</f>
        <v>210</v>
      </c>
      <c r="I253" s="45">
        <v>52500</v>
      </c>
      <c r="J253" s="251"/>
      <c r="K253" s="265"/>
      <c r="L253" s="259"/>
      <c r="M253" s="310"/>
    </row>
    <row r="254" spans="1:13">
      <c r="A254" s="136"/>
      <c r="B254" s="12"/>
      <c r="C254" s="76"/>
      <c r="D254" s="42"/>
      <c r="E254" s="42"/>
      <c r="F254" s="167"/>
      <c r="G254" s="48"/>
      <c r="I254" s="41"/>
      <c r="J254" s="41"/>
      <c r="K254" s="40"/>
      <c r="L254" s="136"/>
    </row>
    <row r="255" spans="1:13">
      <c r="A255" s="136"/>
      <c r="B255" s="99"/>
      <c r="C255" s="201"/>
      <c r="D255" s="99"/>
      <c r="E255" s="99"/>
      <c r="F255" s="159"/>
      <c r="G255" s="99"/>
      <c r="I255" s="99"/>
      <c r="J255" s="99"/>
      <c r="K255" s="241"/>
      <c r="L255" s="241"/>
    </row>
    <row r="256" spans="1:13" ht="50.1" customHeight="1">
      <c r="A256" s="221">
        <v>39</v>
      </c>
      <c r="B256" s="11"/>
      <c r="C256" s="10" t="s">
        <v>226</v>
      </c>
      <c r="D256" s="218" t="s">
        <v>403</v>
      </c>
      <c r="E256" s="46">
        <v>501010311</v>
      </c>
      <c r="F256" s="144">
        <v>1200</v>
      </c>
      <c r="G256" s="32">
        <v>5</v>
      </c>
      <c r="H256" s="223">
        <f>SUM(G256*3)</f>
        <v>15</v>
      </c>
      <c r="I256" s="45">
        <v>18000</v>
      </c>
      <c r="J256" s="222">
        <f>SUM(K256/3)</f>
        <v>6000</v>
      </c>
      <c r="K256" s="118">
        <v>18000</v>
      </c>
      <c r="L256" s="221" t="s">
        <v>45</v>
      </c>
      <c r="M256" s="177" t="s">
        <v>381</v>
      </c>
    </row>
    <row r="257" spans="1:13">
      <c r="A257" s="136"/>
      <c r="B257" s="12"/>
      <c r="C257" s="76"/>
      <c r="D257" s="47"/>
      <c r="E257" s="53"/>
      <c r="F257" s="148"/>
      <c r="G257" s="48"/>
      <c r="I257" s="40"/>
      <c r="J257" s="40"/>
      <c r="K257" s="40"/>
      <c r="L257" s="136"/>
    </row>
    <row r="258" spans="1:13">
      <c r="A258" s="136"/>
      <c r="B258" s="96"/>
      <c r="C258" s="198"/>
      <c r="D258" s="96"/>
      <c r="E258" s="96"/>
      <c r="F258" s="150"/>
      <c r="G258" s="96"/>
      <c r="I258" s="96"/>
      <c r="J258" s="96"/>
      <c r="K258" s="104"/>
      <c r="L258" s="136"/>
    </row>
    <row r="259" spans="1:13" ht="50.1" customHeight="1">
      <c r="A259" s="257">
        <v>40</v>
      </c>
      <c r="B259" s="56"/>
      <c r="C259" s="182" t="s">
        <v>227</v>
      </c>
      <c r="D259" s="64"/>
      <c r="E259" s="64"/>
      <c r="F259" s="144"/>
      <c r="G259" s="32"/>
      <c r="H259" s="223"/>
      <c r="I259" s="45"/>
      <c r="J259" s="249">
        <f>SUM(K259/3)</f>
        <v>6000</v>
      </c>
      <c r="K259" s="263">
        <v>18000</v>
      </c>
      <c r="L259" s="257" t="s">
        <v>45</v>
      </c>
      <c r="M259" s="305" t="s">
        <v>376</v>
      </c>
    </row>
    <row r="260" spans="1:13" ht="50.1" customHeight="1">
      <c r="A260" s="259"/>
      <c r="B260" s="11"/>
      <c r="C260" s="10" t="s">
        <v>228</v>
      </c>
      <c r="D260" s="218" t="s">
        <v>404</v>
      </c>
      <c r="E260" s="46">
        <v>501010311</v>
      </c>
      <c r="F260" s="144">
        <v>600</v>
      </c>
      <c r="G260" s="32">
        <v>10</v>
      </c>
      <c r="H260" s="223">
        <f>SUM(G260*3)</f>
        <v>30</v>
      </c>
      <c r="I260" s="45">
        <v>18000</v>
      </c>
      <c r="J260" s="251"/>
      <c r="K260" s="265"/>
      <c r="L260" s="259"/>
      <c r="M260" s="307"/>
    </row>
    <row r="261" spans="1:13">
      <c r="A261" s="136"/>
      <c r="B261" s="12"/>
      <c r="C261" s="76"/>
      <c r="D261" s="47"/>
      <c r="E261" s="53"/>
      <c r="F261" s="148"/>
      <c r="G261" s="48"/>
      <c r="I261" s="40"/>
      <c r="J261" s="40"/>
      <c r="K261" s="40"/>
      <c r="L261" s="136"/>
    </row>
    <row r="262" spans="1:13">
      <c r="A262" s="136"/>
      <c r="B262" s="97"/>
      <c r="C262" s="199"/>
      <c r="D262" s="97"/>
      <c r="E262" s="97"/>
      <c r="F262" s="153"/>
      <c r="G262" s="97"/>
      <c r="I262" s="97"/>
      <c r="J262" s="96"/>
      <c r="K262" s="104"/>
      <c r="L262" s="136"/>
    </row>
    <row r="263" spans="1:13" ht="50.1" customHeight="1">
      <c r="A263" s="257">
        <v>41</v>
      </c>
      <c r="B263" s="56"/>
      <c r="C263" s="182" t="s">
        <v>229</v>
      </c>
      <c r="D263" s="30"/>
      <c r="E263" s="30"/>
      <c r="F263" s="144"/>
      <c r="G263" s="32"/>
      <c r="H263" s="223"/>
      <c r="I263" s="33"/>
      <c r="J263" s="246">
        <f>SUM(K263/3)</f>
        <v>18650</v>
      </c>
      <c r="K263" s="262">
        <f>SUM(I264:I270)</f>
        <v>55950</v>
      </c>
      <c r="L263" s="256" t="s">
        <v>374</v>
      </c>
      <c r="M263" s="305" t="s">
        <v>376</v>
      </c>
    </row>
    <row r="264" spans="1:13" ht="50.1" customHeight="1">
      <c r="A264" s="258"/>
      <c r="B264" s="11" t="s">
        <v>5</v>
      </c>
      <c r="C264" s="10" t="s">
        <v>230</v>
      </c>
      <c r="D264" s="30" t="s">
        <v>231</v>
      </c>
      <c r="E264" s="46">
        <v>501010311</v>
      </c>
      <c r="F264" s="144">
        <v>20</v>
      </c>
      <c r="G264" s="32">
        <v>40</v>
      </c>
      <c r="H264" s="223">
        <f t="shared" ref="H264:H270" si="6">SUM(G264*3)</f>
        <v>120</v>
      </c>
      <c r="I264" s="33">
        <v>2400</v>
      </c>
      <c r="J264" s="247"/>
      <c r="K264" s="262"/>
      <c r="L264" s="256"/>
      <c r="M264" s="306"/>
    </row>
    <row r="265" spans="1:13" ht="50.1" customHeight="1">
      <c r="A265" s="258"/>
      <c r="B265" s="11" t="s">
        <v>24</v>
      </c>
      <c r="C265" s="10" t="s">
        <v>232</v>
      </c>
      <c r="D265" s="30" t="s">
        <v>108</v>
      </c>
      <c r="E265" s="46">
        <v>501010311</v>
      </c>
      <c r="F265" s="144">
        <v>30</v>
      </c>
      <c r="G265" s="32">
        <v>80</v>
      </c>
      <c r="H265" s="223">
        <f t="shared" si="6"/>
        <v>240</v>
      </c>
      <c r="I265" s="33">
        <v>7200</v>
      </c>
      <c r="J265" s="247"/>
      <c r="K265" s="262"/>
      <c r="L265" s="256"/>
      <c r="M265" s="306"/>
    </row>
    <row r="266" spans="1:13" ht="50.1" customHeight="1">
      <c r="A266" s="258"/>
      <c r="B266" s="11" t="s">
        <v>26</v>
      </c>
      <c r="C266" s="10" t="s">
        <v>233</v>
      </c>
      <c r="D266" s="30" t="s">
        <v>108</v>
      </c>
      <c r="E266" s="46">
        <v>501010311</v>
      </c>
      <c r="F266" s="144">
        <v>30</v>
      </c>
      <c r="G266" s="32">
        <v>80</v>
      </c>
      <c r="H266" s="223">
        <f t="shared" si="6"/>
        <v>240</v>
      </c>
      <c r="I266" s="33">
        <v>7200</v>
      </c>
      <c r="J266" s="247"/>
      <c r="K266" s="262"/>
      <c r="L266" s="256"/>
      <c r="M266" s="306"/>
    </row>
    <row r="267" spans="1:13" ht="50.1" customHeight="1">
      <c r="A267" s="258"/>
      <c r="B267" s="11" t="s">
        <v>8</v>
      </c>
      <c r="C267" s="10" t="s">
        <v>234</v>
      </c>
      <c r="D267" s="30" t="s">
        <v>108</v>
      </c>
      <c r="E267" s="46">
        <v>501010311</v>
      </c>
      <c r="F267" s="144">
        <v>30</v>
      </c>
      <c r="G267" s="32">
        <v>80</v>
      </c>
      <c r="H267" s="223">
        <f t="shared" si="6"/>
        <v>240</v>
      </c>
      <c r="I267" s="33">
        <v>7200</v>
      </c>
      <c r="J267" s="247"/>
      <c r="K267" s="262"/>
      <c r="L267" s="256"/>
      <c r="M267" s="306"/>
    </row>
    <row r="268" spans="1:13" ht="50.1" customHeight="1">
      <c r="A268" s="258"/>
      <c r="B268" s="11" t="s">
        <v>10</v>
      </c>
      <c r="C268" s="10" t="s">
        <v>235</v>
      </c>
      <c r="D268" s="30" t="s">
        <v>108</v>
      </c>
      <c r="E268" s="46">
        <v>501010311</v>
      </c>
      <c r="F268" s="144">
        <v>30</v>
      </c>
      <c r="G268" s="32">
        <v>80</v>
      </c>
      <c r="H268" s="223">
        <f t="shared" si="6"/>
        <v>240</v>
      </c>
      <c r="I268" s="33">
        <v>7200</v>
      </c>
      <c r="J268" s="247"/>
      <c r="K268" s="262"/>
      <c r="L268" s="256"/>
      <c r="M268" s="306"/>
    </row>
    <row r="269" spans="1:13" ht="50.1" customHeight="1">
      <c r="A269" s="258"/>
      <c r="B269" s="11" t="s">
        <v>12</v>
      </c>
      <c r="C269" s="10" t="s">
        <v>236</v>
      </c>
      <c r="D269" s="30" t="s">
        <v>108</v>
      </c>
      <c r="E269" s="46">
        <v>501010311</v>
      </c>
      <c r="F269" s="144">
        <v>25</v>
      </c>
      <c r="G269" s="32">
        <v>250</v>
      </c>
      <c r="H269" s="223">
        <f t="shared" si="6"/>
        <v>750</v>
      </c>
      <c r="I269" s="33">
        <v>18750</v>
      </c>
      <c r="J269" s="247"/>
      <c r="K269" s="262"/>
      <c r="L269" s="256"/>
      <c r="M269" s="306"/>
    </row>
    <row r="270" spans="1:13" ht="50.1" customHeight="1">
      <c r="A270" s="259"/>
      <c r="B270" s="11" t="s">
        <v>14</v>
      </c>
      <c r="C270" s="10" t="s">
        <v>237</v>
      </c>
      <c r="D270" s="30" t="s">
        <v>108</v>
      </c>
      <c r="E270" s="46">
        <v>501010311</v>
      </c>
      <c r="F270" s="144">
        <v>25</v>
      </c>
      <c r="G270" s="32">
        <v>80</v>
      </c>
      <c r="H270" s="223">
        <f t="shared" si="6"/>
        <v>240</v>
      </c>
      <c r="I270" s="33">
        <v>6000</v>
      </c>
      <c r="J270" s="248"/>
      <c r="K270" s="262"/>
      <c r="L270" s="256"/>
      <c r="M270" s="307"/>
    </row>
    <row r="271" spans="1:13">
      <c r="A271" s="136"/>
      <c r="B271" s="285"/>
      <c r="C271" s="285"/>
      <c r="D271" s="285"/>
      <c r="E271" s="285"/>
      <c r="F271" s="285"/>
      <c r="G271" s="285"/>
      <c r="I271" s="40"/>
      <c r="J271" s="40"/>
      <c r="K271" s="41"/>
      <c r="L271" s="58"/>
    </row>
    <row r="272" spans="1:13">
      <c r="A272" s="136"/>
      <c r="B272" s="100"/>
      <c r="C272" s="100"/>
      <c r="D272" s="100"/>
      <c r="E272" s="100"/>
      <c r="F272" s="151"/>
      <c r="G272" s="100"/>
      <c r="I272" s="100"/>
      <c r="J272" s="100"/>
      <c r="K272" s="97"/>
      <c r="L272" s="100"/>
    </row>
    <row r="273" spans="1:13" ht="50.1" customHeight="1">
      <c r="A273" s="78">
        <v>42</v>
      </c>
      <c r="B273" s="11"/>
      <c r="C273" s="10" t="s">
        <v>238</v>
      </c>
      <c r="D273" s="30" t="s">
        <v>239</v>
      </c>
      <c r="E273" s="46">
        <v>501010311</v>
      </c>
      <c r="F273" s="144">
        <v>15</v>
      </c>
      <c r="G273" s="32">
        <v>170</v>
      </c>
      <c r="H273" s="223">
        <f>SUM(G273*3)</f>
        <v>510</v>
      </c>
      <c r="I273" s="45">
        <v>7650</v>
      </c>
      <c r="J273" s="222">
        <f>SUM(K273/3)</f>
        <v>2550</v>
      </c>
      <c r="K273" s="118">
        <v>7650</v>
      </c>
      <c r="L273" s="139" t="s">
        <v>374</v>
      </c>
      <c r="M273" s="177" t="s">
        <v>376</v>
      </c>
    </row>
    <row r="274" spans="1:13">
      <c r="A274" s="136"/>
      <c r="B274" s="12"/>
      <c r="C274" s="73"/>
      <c r="D274" s="50"/>
      <c r="E274" s="53"/>
      <c r="F274" s="148"/>
      <c r="G274" s="48"/>
      <c r="I274" s="40"/>
      <c r="J274" s="40"/>
      <c r="K274" s="40"/>
      <c r="L274" s="141"/>
    </row>
    <row r="275" spans="1:13">
      <c r="A275" s="136"/>
      <c r="B275" s="101"/>
      <c r="C275" s="101"/>
      <c r="D275" s="101"/>
      <c r="E275" s="101"/>
      <c r="F275" s="168"/>
      <c r="G275" s="101"/>
      <c r="I275" s="101"/>
      <c r="J275" s="101"/>
      <c r="K275" s="242"/>
      <c r="L275" s="242"/>
    </row>
    <row r="276" spans="1:13" ht="50.1" customHeight="1">
      <c r="A276" s="257">
        <v>43</v>
      </c>
      <c r="B276" s="68"/>
      <c r="C276" s="69" t="s">
        <v>240</v>
      </c>
      <c r="D276" s="64"/>
      <c r="E276" s="64"/>
      <c r="F276" s="144"/>
      <c r="G276" s="32"/>
      <c r="H276" s="223"/>
      <c r="I276" s="45"/>
      <c r="J276" s="249">
        <f>SUM(K276/3)</f>
        <v>7750</v>
      </c>
      <c r="K276" s="261">
        <f>SUM(I278:I280)</f>
        <v>23250</v>
      </c>
      <c r="L276" s="260" t="s">
        <v>374</v>
      </c>
      <c r="M276" s="305" t="s">
        <v>376</v>
      </c>
    </row>
    <row r="277" spans="1:13" ht="50.1" customHeight="1">
      <c r="A277" s="258"/>
      <c r="B277" s="9"/>
      <c r="C277" s="102" t="s">
        <v>241</v>
      </c>
      <c r="D277" s="64"/>
      <c r="E277" s="64"/>
      <c r="F277" s="144"/>
      <c r="G277" s="32"/>
      <c r="H277" s="223"/>
      <c r="I277" s="45"/>
      <c r="J277" s="250"/>
      <c r="K277" s="261"/>
      <c r="L277" s="260"/>
      <c r="M277" s="306"/>
    </row>
    <row r="278" spans="1:13" ht="50.1" customHeight="1">
      <c r="A278" s="258"/>
      <c r="B278" s="9" t="s">
        <v>5</v>
      </c>
      <c r="C278" s="102" t="s">
        <v>242</v>
      </c>
      <c r="D278" s="64" t="s">
        <v>243</v>
      </c>
      <c r="E278" s="46">
        <v>501010311</v>
      </c>
      <c r="F278" s="144">
        <v>500</v>
      </c>
      <c r="G278" s="32">
        <v>5</v>
      </c>
      <c r="H278" s="223">
        <f>SUM(G278*3)</f>
        <v>15</v>
      </c>
      <c r="I278" s="45">
        <v>7500</v>
      </c>
      <c r="J278" s="250"/>
      <c r="K278" s="261"/>
      <c r="L278" s="260"/>
      <c r="M278" s="306"/>
    </row>
    <row r="279" spans="1:13" ht="50.1" customHeight="1">
      <c r="A279" s="258"/>
      <c r="B279" s="9" t="s">
        <v>24</v>
      </c>
      <c r="C279" s="102" t="s">
        <v>244</v>
      </c>
      <c r="D279" s="64" t="s">
        <v>243</v>
      </c>
      <c r="E279" s="46">
        <v>501010311</v>
      </c>
      <c r="F279" s="144">
        <v>600</v>
      </c>
      <c r="G279" s="32">
        <v>5</v>
      </c>
      <c r="H279" s="223">
        <f>SUM(G279*3)</f>
        <v>15</v>
      </c>
      <c r="I279" s="45">
        <v>9000</v>
      </c>
      <c r="J279" s="250"/>
      <c r="K279" s="261"/>
      <c r="L279" s="260"/>
      <c r="M279" s="306"/>
    </row>
    <row r="280" spans="1:13" ht="50.1" customHeight="1">
      <c r="A280" s="259"/>
      <c r="B280" s="9" t="s">
        <v>8</v>
      </c>
      <c r="C280" s="214" t="s">
        <v>390</v>
      </c>
      <c r="D280" s="64" t="s">
        <v>243</v>
      </c>
      <c r="E280" s="46">
        <v>501010311</v>
      </c>
      <c r="F280" s="144">
        <v>450</v>
      </c>
      <c r="G280" s="32">
        <v>5</v>
      </c>
      <c r="H280" s="223">
        <f>SUM(G280*3)</f>
        <v>15</v>
      </c>
      <c r="I280" s="45">
        <v>6750</v>
      </c>
      <c r="J280" s="251"/>
      <c r="K280" s="261"/>
      <c r="L280" s="260"/>
      <c r="M280" s="307"/>
    </row>
    <row r="281" spans="1:13">
      <c r="A281" s="136"/>
      <c r="B281" s="285"/>
      <c r="C281" s="285"/>
      <c r="D281" s="285"/>
      <c r="E281" s="285"/>
      <c r="F281" s="285"/>
      <c r="G281" s="285"/>
      <c r="I281" s="40"/>
      <c r="J281" s="40"/>
      <c r="K281" s="40"/>
      <c r="L281" s="136"/>
    </row>
    <row r="282" spans="1:13">
      <c r="A282" s="136"/>
      <c r="B282" s="97"/>
      <c r="C282" s="97"/>
      <c r="D282" s="97"/>
      <c r="E282" s="97"/>
      <c r="F282" s="153"/>
      <c r="G282" s="97"/>
      <c r="I282" s="97"/>
      <c r="J282" s="97"/>
      <c r="K282" s="100"/>
      <c r="L282" s="100"/>
    </row>
    <row r="283" spans="1:13" ht="50.1" customHeight="1">
      <c r="A283" s="257">
        <v>44</v>
      </c>
      <c r="B283" s="103"/>
      <c r="C283" s="69" t="s">
        <v>245</v>
      </c>
      <c r="D283" s="64"/>
      <c r="E283" s="64"/>
      <c r="F283" s="144"/>
      <c r="G283" s="32"/>
      <c r="H283" s="223"/>
      <c r="I283" s="45"/>
      <c r="J283" s="249">
        <f>SUM(K283/3)</f>
        <v>35500</v>
      </c>
      <c r="K283" s="261">
        <f>SUM(I284:I286)</f>
        <v>106500</v>
      </c>
      <c r="L283" s="257" t="s">
        <v>45</v>
      </c>
      <c r="M283" s="308" t="s">
        <v>383</v>
      </c>
    </row>
    <row r="284" spans="1:13" ht="99.95" customHeight="1">
      <c r="A284" s="258"/>
      <c r="B284" s="9" t="s">
        <v>5</v>
      </c>
      <c r="C284" s="102" t="s">
        <v>246</v>
      </c>
      <c r="D284" s="64" t="s">
        <v>95</v>
      </c>
      <c r="E284" s="46">
        <v>501010311</v>
      </c>
      <c r="F284" s="144">
        <v>60</v>
      </c>
      <c r="G284" s="32">
        <v>350</v>
      </c>
      <c r="H284" s="223">
        <f>SUM(G284*3)</f>
        <v>1050</v>
      </c>
      <c r="I284" s="45">
        <v>63000</v>
      </c>
      <c r="J284" s="250"/>
      <c r="K284" s="261"/>
      <c r="L284" s="258"/>
      <c r="M284" s="309"/>
    </row>
    <row r="285" spans="1:13" ht="99.95" customHeight="1">
      <c r="A285" s="258"/>
      <c r="B285" s="9" t="s">
        <v>24</v>
      </c>
      <c r="C285" s="105" t="s">
        <v>247</v>
      </c>
      <c r="D285" s="64" t="s">
        <v>95</v>
      </c>
      <c r="E285" s="46">
        <v>501010311</v>
      </c>
      <c r="F285" s="144">
        <v>30</v>
      </c>
      <c r="G285" s="32">
        <v>150</v>
      </c>
      <c r="H285" s="223">
        <f>SUM(G285*3)</f>
        <v>450</v>
      </c>
      <c r="I285" s="45">
        <v>13500</v>
      </c>
      <c r="J285" s="250"/>
      <c r="K285" s="261"/>
      <c r="L285" s="258"/>
      <c r="M285" s="309"/>
    </row>
    <row r="286" spans="1:13" ht="99.95" customHeight="1">
      <c r="A286" s="259"/>
      <c r="B286" s="9" t="s">
        <v>26</v>
      </c>
      <c r="C286" s="102" t="s">
        <v>248</v>
      </c>
      <c r="D286" s="64" t="s">
        <v>95</v>
      </c>
      <c r="E286" s="46">
        <v>501010311</v>
      </c>
      <c r="F286" s="144">
        <v>50</v>
      </c>
      <c r="G286" s="9">
        <v>200</v>
      </c>
      <c r="H286" s="223">
        <f>SUM(G286*3)</f>
        <v>600</v>
      </c>
      <c r="I286" s="45">
        <v>30000</v>
      </c>
      <c r="J286" s="251"/>
      <c r="K286" s="261"/>
      <c r="L286" s="259"/>
      <c r="M286" s="310"/>
    </row>
    <row r="287" spans="1:13">
      <c r="A287" s="136"/>
      <c r="B287" s="65"/>
      <c r="C287" s="198"/>
      <c r="D287" s="65"/>
      <c r="E287" s="65"/>
      <c r="F287" s="148"/>
      <c r="G287" s="104"/>
      <c r="I287" s="40"/>
      <c r="J287" s="40"/>
      <c r="K287" s="40"/>
      <c r="L287" s="104"/>
    </row>
    <row r="288" spans="1:13">
      <c r="A288" s="136"/>
      <c r="B288" s="65"/>
      <c r="C288" s="198"/>
      <c r="D288" s="65"/>
      <c r="E288" s="65"/>
      <c r="F288" s="150"/>
      <c r="G288" s="65"/>
      <c r="I288" s="65"/>
      <c r="J288" s="65"/>
      <c r="K288" s="104"/>
      <c r="L288" s="104"/>
    </row>
    <row r="289" spans="1:13" ht="50.1" customHeight="1">
      <c r="A289" s="257">
        <v>45</v>
      </c>
      <c r="B289" s="56"/>
      <c r="C289" s="182" t="s">
        <v>249</v>
      </c>
      <c r="D289" s="30"/>
      <c r="E289" s="30"/>
      <c r="F289" s="144"/>
      <c r="G289" s="32"/>
      <c r="H289" s="223"/>
      <c r="I289" s="33"/>
      <c r="J289" s="246">
        <f>SUM(K289/3)</f>
        <v>58575</v>
      </c>
      <c r="K289" s="253">
        <f>SUM(I290:I294)</f>
        <v>175725</v>
      </c>
      <c r="L289" s="283" t="s">
        <v>45</v>
      </c>
      <c r="M289" s="308" t="s">
        <v>378</v>
      </c>
    </row>
    <row r="290" spans="1:13" ht="50.1" customHeight="1">
      <c r="A290" s="258"/>
      <c r="B290" s="46" t="s">
        <v>5</v>
      </c>
      <c r="C290" s="10" t="s">
        <v>250</v>
      </c>
      <c r="D290" s="30" t="s">
        <v>251</v>
      </c>
      <c r="E290" s="31">
        <v>501010311</v>
      </c>
      <c r="F290" s="144">
        <v>200</v>
      </c>
      <c r="G290" s="32">
        <v>80</v>
      </c>
      <c r="H290" s="223">
        <f>SUM(G290*3)</f>
        <v>240</v>
      </c>
      <c r="I290" s="33">
        <v>48000</v>
      </c>
      <c r="J290" s="247"/>
      <c r="K290" s="254"/>
      <c r="L290" s="284"/>
      <c r="M290" s="309"/>
    </row>
    <row r="291" spans="1:13" ht="50.1" customHeight="1">
      <c r="A291" s="258"/>
      <c r="B291" s="46" t="s">
        <v>24</v>
      </c>
      <c r="C291" s="10" t="s">
        <v>252</v>
      </c>
      <c r="D291" s="30" t="s">
        <v>251</v>
      </c>
      <c r="E291" s="31">
        <v>501010311</v>
      </c>
      <c r="F291" s="144">
        <v>190</v>
      </c>
      <c r="G291" s="32">
        <v>160</v>
      </c>
      <c r="H291" s="223">
        <f>SUM(G291*3)</f>
        <v>480</v>
      </c>
      <c r="I291" s="33">
        <v>91200</v>
      </c>
      <c r="J291" s="247"/>
      <c r="K291" s="254"/>
      <c r="L291" s="284"/>
      <c r="M291" s="309"/>
    </row>
    <row r="292" spans="1:13" ht="50.1" customHeight="1">
      <c r="A292" s="258"/>
      <c r="B292" s="46" t="s">
        <v>26</v>
      </c>
      <c r="C292" s="10" t="s">
        <v>253</v>
      </c>
      <c r="D292" s="30" t="s">
        <v>251</v>
      </c>
      <c r="E292" s="31">
        <v>501010311</v>
      </c>
      <c r="F292" s="144">
        <v>190</v>
      </c>
      <c r="G292" s="32">
        <v>10</v>
      </c>
      <c r="H292" s="223">
        <f>SUM(G292*3)</f>
        <v>30</v>
      </c>
      <c r="I292" s="33">
        <v>5700</v>
      </c>
      <c r="J292" s="247"/>
      <c r="K292" s="254"/>
      <c r="L292" s="284"/>
      <c r="M292" s="309"/>
    </row>
    <row r="293" spans="1:13" ht="50.1" customHeight="1">
      <c r="A293" s="258"/>
      <c r="B293" s="46" t="s">
        <v>8</v>
      </c>
      <c r="C293" s="10" t="s">
        <v>254</v>
      </c>
      <c r="D293" s="30" t="s">
        <v>251</v>
      </c>
      <c r="E293" s="31">
        <v>501010311</v>
      </c>
      <c r="F293" s="144">
        <v>135</v>
      </c>
      <c r="G293" s="32">
        <v>65</v>
      </c>
      <c r="H293" s="223">
        <f>SUM(G293*3)</f>
        <v>195</v>
      </c>
      <c r="I293" s="33">
        <v>26325</v>
      </c>
      <c r="J293" s="247"/>
      <c r="K293" s="254"/>
      <c r="L293" s="284"/>
      <c r="M293" s="309"/>
    </row>
    <row r="294" spans="1:13" ht="50.1" customHeight="1">
      <c r="A294" s="258"/>
      <c r="B294" s="46" t="s">
        <v>10</v>
      </c>
      <c r="C294" s="10" t="s">
        <v>255</v>
      </c>
      <c r="D294" s="30" t="s">
        <v>251</v>
      </c>
      <c r="E294" s="31">
        <v>501010311</v>
      </c>
      <c r="F294" s="144">
        <v>125</v>
      </c>
      <c r="G294" s="32">
        <v>12</v>
      </c>
      <c r="H294" s="223">
        <f>SUM(G294*3)</f>
        <v>36</v>
      </c>
      <c r="I294" s="33">
        <v>4500</v>
      </c>
      <c r="J294" s="248"/>
      <c r="K294" s="255"/>
      <c r="L294" s="290"/>
      <c r="M294" s="309"/>
    </row>
    <row r="295" spans="1:13" ht="30" customHeight="1">
      <c r="A295" s="259"/>
      <c r="B295" s="278" t="s">
        <v>256</v>
      </c>
      <c r="C295" s="279"/>
      <c r="D295" s="279"/>
      <c r="E295" s="279"/>
      <c r="F295" s="279"/>
      <c r="G295" s="279"/>
      <c r="H295" s="229"/>
      <c r="I295" s="230"/>
      <c r="J295" s="230"/>
      <c r="K295" s="230"/>
      <c r="L295" s="231"/>
      <c r="M295" s="310"/>
    </row>
    <row r="296" spans="1:13">
      <c r="A296" s="38"/>
      <c r="B296" s="38"/>
      <c r="C296" s="38"/>
      <c r="D296" s="38"/>
      <c r="E296" s="38"/>
      <c r="F296" s="146"/>
      <c r="G296" s="38"/>
      <c r="H296" s="86"/>
      <c r="I296" s="40"/>
      <c r="J296" s="40"/>
      <c r="K296" s="41"/>
      <c r="L296" s="42"/>
    </row>
    <row r="297" spans="1:13">
      <c r="A297" s="136"/>
      <c r="B297" s="12"/>
      <c r="C297" s="73"/>
      <c r="D297" s="47"/>
      <c r="E297" s="47"/>
      <c r="F297" s="148"/>
      <c r="G297" s="48"/>
      <c r="H297" s="48"/>
      <c r="I297" s="41"/>
      <c r="J297" s="41"/>
      <c r="K297" s="41"/>
      <c r="L297" s="42"/>
    </row>
    <row r="298" spans="1:13" ht="50.1" customHeight="1">
      <c r="A298" s="257">
        <v>46</v>
      </c>
      <c r="B298" s="68"/>
      <c r="C298" s="202" t="s">
        <v>257</v>
      </c>
      <c r="D298" s="64"/>
      <c r="E298" s="64"/>
      <c r="F298" s="144"/>
      <c r="G298" s="32"/>
      <c r="H298" s="223"/>
      <c r="I298" s="45"/>
      <c r="J298" s="249">
        <f>SUM(K298/3)</f>
        <v>45000</v>
      </c>
      <c r="K298" s="263">
        <v>135000</v>
      </c>
      <c r="L298" s="257" t="s">
        <v>45</v>
      </c>
      <c r="M298" s="308" t="s">
        <v>382</v>
      </c>
    </row>
    <row r="299" spans="1:13" ht="50.1" customHeight="1">
      <c r="A299" s="259"/>
      <c r="B299" s="9"/>
      <c r="C299" s="105" t="s">
        <v>258</v>
      </c>
      <c r="D299" s="64" t="s">
        <v>259</v>
      </c>
      <c r="E299" s="46">
        <v>501010311</v>
      </c>
      <c r="F299" s="144">
        <v>1500</v>
      </c>
      <c r="G299" s="32">
        <v>30</v>
      </c>
      <c r="H299" s="223">
        <f>SUM(G299*3)</f>
        <v>90</v>
      </c>
      <c r="I299" s="45">
        <v>135000</v>
      </c>
      <c r="J299" s="251"/>
      <c r="K299" s="265"/>
      <c r="L299" s="259"/>
      <c r="M299" s="310"/>
    </row>
    <row r="300" spans="1:13">
      <c r="A300" s="136"/>
      <c r="B300" s="65"/>
      <c r="C300" s="203"/>
      <c r="D300" s="47"/>
      <c r="E300" s="42"/>
      <c r="F300" s="148"/>
      <c r="G300" s="48"/>
      <c r="I300" s="41"/>
      <c r="J300" s="41"/>
      <c r="K300" s="40"/>
      <c r="L300" s="136"/>
    </row>
    <row r="301" spans="1:13">
      <c r="A301" s="136"/>
      <c r="B301" s="97"/>
      <c r="C301" s="199"/>
      <c r="D301" s="97"/>
      <c r="E301" s="97"/>
      <c r="F301" s="153"/>
      <c r="G301" s="97"/>
      <c r="I301" s="97"/>
      <c r="J301" s="96"/>
      <c r="K301" s="104"/>
      <c r="L301" s="136"/>
    </row>
    <row r="302" spans="1:13" s="16" customFormat="1" ht="50.1" customHeight="1">
      <c r="A302" s="257">
        <v>47</v>
      </c>
      <c r="B302" s="9"/>
      <c r="C302" s="202" t="s">
        <v>260</v>
      </c>
      <c r="D302" s="64"/>
      <c r="E302" s="64"/>
      <c r="F302" s="144"/>
      <c r="G302" s="32"/>
      <c r="H302" s="223"/>
      <c r="I302" s="45"/>
      <c r="J302" s="249">
        <f>SUM(K302/3)</f>
        <v>22500</v>
      </c>
      <c r="K302" s="263">
        <v>67500</v>
      </c>
      <c r="L302" s="257" t="s">
        <v>45</v>
      </c>
      <c r="M302" s="305" t="s">
        <v>381</v>
      </c>
    </row>
    <row r="303" spans="1:13" s="16" customFormat="1" ht="50.1" customHeight="1">
      <c r="A303" s="259"/>
      <c r="B303" s="9"/>
      <c r="C303" s="105" t="s">
        <v>261</v>
      </c>
      <c r="D303" s="64" t="s">
        <v>262</v>
      </c>
      <c r="E303" s="46">
        <v>501010311</v>
      </c>
      <c r="F303" s="144">
        <v>1500</v>
      </c>
      <c r="G303" s="32">
        <v>15</v>
      </c>
      <c r="H303" s="223">
        <f>SUM(G303*3)</f>
        <v>45</v>
      </c>
      <c r="I303" s="45">
        <v>67500</v>
      </c>
      <c r="J303" s="251"/>
      <c r="K303" s="265"/>
      <c r="L303" s="259"/>
      <c r="M303" s="307"/>
    </row>
    <row r="304" spans="1:13">
      <c r="A304" s="136"/>
      <c r="B304" s="65"/>
      <c r="C304" s="106"/>
      <c r="D304" s="47"/>
      <c r="E304" s="42"/>
      <c r="F304" s="148"/>
      <c r="G304" s="48"/>
      <c r="I304" s="40"/>
      <c r="J304" s="40"/>
      <c r="K304" s="40"/>
      <c r="L304" s="136"/>
    </row>
    <row r="305" spans="1:13">
      <c r="A305" s="136"/>
      <c r="B305" s="96"/>
      <c r="C305" s="198"/>
      <c r="D305" s="96"/>
      <c r="E305" s="96"/>
      <c r="F305" s="150"/>
      <c r="G305" s="96"/>
      <c r="I305" s="96"/>
      <c r="J305" s="96"/>
      <c r="K305" s="104"/>
      <c r="L305" s="136"/>
    </row>
    <row r="306" spans="1:13" ht="50.1" customHeight="1">
      <c r="A306" s="257">
        <v>48</v>
      </c>
      <c r="B306" s="68"/>
      <c r="C306" s="202" t="s">
        <v>263</v>
      </c>
      <c r="D306" s="64"/>
      <c r="E306" s="64"/>
      <c r="F306" s="144"/>
      <c r="G306" s="32"/>
      <c r="H306" s="223"/>
      <c r="I306" s="45"/>
      <c r="J306" s="249">
        <f>SUM(K306/3)</f>
        <v>15200</v>
      </c>
      <c r="K306" s="261">
        <f>SUM(I307:I308)</f>
        <v>45600</v>
      </c>
      <c r="L306" s="260" t="s">
        <v>374</v>
      </c>
      <c r="M306" s="305" t="s">
        <v>376</v>
      </c>
    </row>
    <row r="307" spans="1:13" ht="99.95" customHeight="1">
      <c r="A307" s="258"/>
      <c r="B307" s="9" t="s">
        <v>5</v>
      </c>
      <c r="C307" s="105" t="s">
        <v>264</v>
      </c>
      <c r="D307" s="64" t="s">
        <v>265</v>
      </c>
      <c r="E307" s="46">
        <v>501010311</v>
      </c>
      <c r="F307" s="144">
        <v>0.25</v>
      </c>
      <c r="G307" s="32">
        <v>41000</v>
      </c>
      <c r="H307" s="223">
        <f>SUM(G307*3)</f>
        <v>123000</v>
      </c>
      <c r="I307" s="45">
        <v>30750</v>
      </c>
      <c r="J307" s="250"/>
      <c r="K307" s="261"/>
      <c r="L307" s="260"/>
      <c r="M307" s="306"/>
    </row>
    <row r="308" spans="1:13" ht="99.95" customHeight="1">
      <c r="A308" s="258"/>
      <c r="B308" s="9" t="s">
        <v>24</v>
      </c>
      <c r="C308" s="107" t="s">
        <v>266</v>
      </c>
      <c r="D308" s="64" t="s">
        <v>265</v>
      </c>
      <c r="E308" s="46">
        <v>501010311</v>
      </c>
      <c r="F308" s="144">
        <v>4.5</v>
      </c>
      <c r="G308" s="32">
        <v>1100</v>
      </c>
      <c r="H308" s="223">
        <f>SUM(G308*3)</f>
        <v>3300</v>
      </c>
      <c r="I308" s="45">
        <v>14850</v>
      </c>
      <c r="J308" s="251"/>
      <c r="K308" s="261"/>
      <c r="L308" s="260"/>
      <c r="M308" s="306"/>
    </row>
    <row r="309" spans="1:13" ht="30" customHeight="1">
      <c r="A309" s="259"/>
      <c r="B309" s="292" t="s">
        <v>267</v>
      </c>
      <c r="C309" s="293"/>
      <c r="D309" s="293"/>
      <c r="E309" s="293"/>
      <c r="F309" s="293"/>
      <c r="G309" s="293"/>
      <c r="H309" s="235"/>
      <c r="I309" s="236"/>
      <c r="J309" s="236"/>
      <c r="K309" s="236"/>
      <c r="L309" s="237"/>
      <c r="M309" s="307"/>
    </row>
    <row r="310" spans="1:13">
      <c r="A310" s="136"/>
      <c r="B310" s="108"/>
      <c r="C310" s="65"/>
      <c r="D310" s="47"/>
      <c r="E310" s="53"/>
      <c r="F310" s="148"/>
      <c r="G310" s="48"/>
      <c r="H310" s="48"/>
      <c r="I310" s="41"/>
      <c r="J310" s="41"/>
      <c r="K310" s="41"/>
      <c r="L310" s="42"/>
    </row>
    <row r="311" spans="1:13">
      <c r="A311" s="136"/>
      <c r="B311" s="109"/>
      <c r="C311" s="109"/>
      <c r="D311" s="109"/>
      <c r="E311" s="109"/>
      <c r="F311" s="162"/>
      <c r="G311" s="109"/>
      <c r="H311" s="109"/>
      <c r="I311" s="40"/>
      <c r="J311" s="40"/>
      <c r="K311" s="41"/>
      <c r="L311" s="42"/>
    </row>
    <row r="312" spans="1:13" ht="50.1" customHeight="1">
      <c r="A312" s="257">
        <v>49</v>
      </c>
      <c r="B312" s="56"/>
      <c r="C312" s="182" t="s">
        <v>268</v>
      </c>
      <c r="D312" s="30"/>
      <c r="E312" s="30"/>
      <c r="F312" s="144"/>
      <c r="G312" s="32"/>
      <c r="H312" s="223"/>
      <c r="I312" s="33"/>
      <c r="J312" s="246">
        <f>SUM(K312/3)</f>
        <v>24500</v>
      </c>
      <c r="K312" s="262">
        <f>SUM(I314:I316)</f>
        <v>73500</v>
      </c>
      <c r="L312" s="256" t="s">
        <v>45</v>
      </c>
      <c r="M312" s="308" t="s">
        <v>378</v>
      </c>
    </row>
    <row r="313" spans="1:13" ht="50.1" customHeight="1">
      <c r="A313" s="258"/>
      <c r="B313" s="9"/>
      <c r="C313" s="102" t="s">
        <v>269</v>
      </c>
      <c r="D313" s="46"/>
      <c r="E313" s="46"/>
      <c r="F313" s="144"/>
      <c r="G313" s="32"/>
      <c r="H313" s="223"/>
      <c r="I313" s="33"/>
      <c r="J313" s="247"/>
      <c r="K313" s="262"/>
      <c r="L313" s="256"/>
      <c r="M313" s="309"/>
    </row>
    <row r="314" spans="1:13" ht="50.1" customHeight="1">
      <c r="A314" s="258"/>
      <c r="B314" s="9" t="s">
        <v>5</v>
      </c>
      <c r="C314" s="102" t="s">
        <v>270</v>
      </c>
      <c r="D314" s="46" t="s">
        <v>271</v>
      </c>
      <c r="E314" s="46">
        <v>501010309</v>
      </c>
      <c r="F314" s="144">
        <v>350</v>
      </c>
      <c r="G314" s="32">
        <v>20</v>
      </c>
      <c r="H314" s="223">
        <f>SUM(G314*3)</f>
        <v>60</v>
      </c>
      <c r="I314" s="33">
        <v>21000</v>
      </c>
      <c r="J314" s="247"/>
      <c r="K314" s="262"/>
      <c r="L314" s="256"/>
      <c r="M314" s="309"/>
    </row>
    <row r="315" spans="1:13" ht="50.1" customHeight="1">
      <c r="A315" s="258"/>
      <c r="B315" s="9" t="s">
        <v>24</v>
      </c>
      <c r="C315" s="102" t="s">
        <v>272</v>
      </c>
      <c r="D315" s="46" t="s">
        <v>271</v>
      </c>
      <c r="E315" s="46">
        <v>501010309</v>
      </c>
      <c r="F315" s="144">
        <v>550</v>
      </c>
      <c r="G315" s="32">
        <v>20</v>
      </c>
      <c r="H315" s="223">
        <f>SUM(G315*3)</f>
        <v>60</v>
      </c>
      <c r="I315" s="33">
        <v>33000</v>
      </c>
      <c r="J315" s="247"/>
      <c r="K315" s="262"/>
      <c r="L315" s="256"/>
      <c r="M315" s="309"/>
    </row>
    <row r="316" spans="1:13" ht="50.1" customHeight="1">
      <c r="A316" s="259"/>
      <c r="B316" s="9" t="s">
        <v>26</v>
      </c>
      <c r="C316" s="102" t="s">
        <v>273</v>
      </c>
      <c r="D316" s="46" t="s">
        <v>271</v>
      </c>
      <c r="E316" s="46">
        <v>501010309</v>
      </c>
      <c r="F316" s="144">
        <v>650</v>
      </c>
      <c r="G316" s="32">
        <v>10</v>
      </c>
      <c r="H316" s="223">
        <f>SUM(G316*3)</f>
        <v>30</v>
      </c>
      <c r="I316" s="33">
        <v>19500</v>
      </c>
      <c r="J316" s="248"/>
      <c r="K316" s="262"/>
      <c r="L316" s="256"/>
      <c r="M316" s="310"/>
    </row>
    <row r="317" spans="1:13">
      <c r="A317" s="136"/>
      <c r="B317" s="291"/>
      <c r="C317" s="291"/>
      <c r="D317" s="291"/>
      <c r="E317" s="291"/>
      <c r="F317" s="291"/>
      <c r="G317" s="291"/>
      <c r="I317" s="40"/>
      <c r="J317" s="40"/>
      <c r="K317" s="40"/>
      <c r="L317" s="136"/>
    </row>
    <row r="318" spans="1:13">
      <c r="A318" s="136"/>
      <c r="B318" s="54"/>
      <c r="C318" s="54"/>
      <c r="D318" s="54"/>
      <c r="E318" s="54"/>
      <c r="F318" s="149"/>
      <c r="G318" s="54"/>
      <c r="I318" s="40"/>
      <c r="J318" s="40"/>
      <c r="K318" s="40"/>
      <c r="L318" s="136"/>
    </row>
    <row r="319" spans="1:13" ht="50.1" customHeight="1">
      <c r="A319" s="257">
        <v>50</v>
      </c>
      <c r="B319" s="25"/>
      <c r="C319" s="182" t="s">
        <v>274</v>
      </c>
      <c r="D319" s="30"/>
      <c r="E319" s="30"/>
      <c r="F319" s="144"/>
      <c r="G319" s="32"/>
      <c r="H319" s="223"/>
      <c r="I319" s="33"/>
      <c r="J319" s="246">
        <f>SUM(K319/3)</f>
        <v>7500</v>
      </c>
      <c r="K319" s="253">
        <v>22500</v>
      </c>
      <c r="L319" s="283" t="s">
        <v>45</v>
      </c>
      <c r="M319" s="308" t="s">
        <v>380</v>
      </c>
    </row>
    <row r="320" spans="1:13" ht="50.1" customHeight="1">
      <c r="A320" s="259"/>
      <c r="B320" s="11"/>
      <c r="C320" s="10" t="s">
        <v>360</v>
      </c>
      <c r="D320" s="30" t="s">
        <v>212</v>
      </c>
      <c r="E320" s="31">
        <v>501010311</v>
      </c>
      <c r="F320" s="144">
        <v>300</v>
      </c>
      <c r="G320" s="32">
        <v>25</v>
      </c>
      <c r="H320" s="223">
        <f>SUM(G320*3)</f>
        <v>75</v>
      </c>
      <c r="I320" s="45">
        <v>22500</v>
      </c>
      <c r="J320" s="248"/>
      <c r="K320" s="255"/>
      <c r="L320" s="290"/>
      <c r="M320" s="310"/>
    </row>
    <row r="321" spans="1:13">
      <c r="A321" s="136"/>
      <c r="B321" s="110"/>
      <c r="C321" s="204"/>
      <c r="D321" s="110"/>
      <c r="E321" s="110"/>
      <c r="F321" s="149"/>
      <c r="G321" s="110"/>
      <c r="I321" s="40"/>
      <c r="J321" s="40"/>
      <c r="K321" s="40"/>
      <c r="L321" s="136"/>
    </row>
    <row r="322" spans="1:13">
      <c r="A322" s="136"/>
      <c r="B322" s="109"/>
      <c r="C322" s="204"/>
      <c r="D322" s="109"/>
      <c r="E322" s="109"/>
      <c r="F322" s="162"/>
      <c r="G322" s="109"/>
      <c r="I322" s="109"/>
      <c r="J322" s="109"/>
      <c r="K322" s="104"/>
      <c r="L322" s="136"/>
    </row>
    <row r="323" spans="1:13" ht="50.1" customHeight="1">
      <c r="A323" s="257">
        <v>51</v>
      </c>
      <c r="B323" s="25"/>
      <c r="C323" s="182" t="s">
        <v>275</v>
      </c>
      <c r="D323" s="111"/>
      <c r="E323" s="111"/>
      <c r="F323" s="169"/>
      <c r="G323" s="111"/>
      <c r="H323" s="223"/>
      <c r="I323" s="111"/>
      <c r="J323" s="246">
        <f>SUM(K323/3)</f>
        <v>7880</v>
      </c>
      <c r="K323" s="263">
        <f>SUM(I324:I325)</f>
        <v>23640</v>
      </c>
      <c r="L323" s="257" t="s">
        <v>374</v>
      </c>
      <c r="M323" s="305" t="s">
        <v>376</v>
      </c>
    </row>
    <row r="324" spans="1:13" ht="50.1" customHeight="1">
      <c r="A324" s="258"/>
      <c r="B324" s="9" t="s">
        <v>5</v>
      </c>
      <c r="C324" s="95" t="s">
        <v>276</v>
      </c>
      <c r="D324" s="64" t="s">
        <v>277</v>
      </c>
      <c r="E324" s="46">
        <v>501010311</v>
      </c>
      <c r="F324" s="144">
        <v>14</v>
      </c>
      <c r="G324" s="32">
        <v>550</v>
      </c>
      <c r="H324" s="223">
        <f>SUM(G324*3)</f>
        <v>1650</v>
      </c>
      <c r="I324" s="45">
        <v>23100</v>
      </c>
      <c r="J324" s="247"/>
      <c r="K324" s="264"/>
      <c r="L324" s="258"/>
      <c r="M324" s="306"/>
    </row>
    <row r="325" spans="1:13" ht="50.1" customHeight="1">
      <c r="A325" s="259"/>
      <c r="B325" s="9" t="s">
        <v>24</v>
      </c>
      <c r="C325" s="95" t="s">
        <v>278</v>
      </c>
      <c r="D325" s="64" t="s">
        <v>277</v>
      </c>
      <c r="E325" s="46">
        <v>501010311</v>
      </c>
      <c r="F325" s="144">
        <v>1</v>
      </c>
      <c r="G325" s="32">
        <v>180</v>
      </c>
      <c r="H325" s="223">
        <f>SUM(G325*3)</f>
        <v>540</v>
      </c>
      <c r="I325" s="45">
        <v>540</v>
      </c>
      <c r="J325" s="248"/>
      <c r="K325" s="265"/>
      <c r="L325" s="259"/>
      <c r="M325" s="307"/>
    </row>
    <row r="326" spans="1:13">
      <c r="A326" s="92"/>
      <c r="B326" s="54"/>
      <c r="C326" s="183"/>
      <c r="D326" s="54"/>
      <c r="E326" s="54"/>
      <c r="F326" s="149"/>
      <c r="G326" s="54"/>
      <c r="I326" s="41"/>
      <c r="J326" s="41"/>
      <c r="K326" s="40"/>
      <c r="L326" s="136"/>
    </row>
    <row r="327" spans="1:13">
      <c r="A327" s="92"/>
      <c r="B327" s="42"/>
      <c r="C327" s="124"/>
      <c r="D327" s="42"/>
      <c r="E327" s="42"/>
      <c r="F327" s="148"/>
      <c r="G327" s="42"/>
      <c r="I327" s="41"/>
      <c r="J327" s="41"/>
      <c r="K327" s="40"/>
      <c r="L327" s="136"/>
    </row>
    <row r="328" spans="1:13" ht="50.1" customHeight="1">
      <c r="A328" s="221">
        <v>52</v>
      </c>
      <c r="B328" s="46"/>
      <c r="C328" s="95" t="s">
        <v>279</v>
      </c>
      <c r="D328" s="217" t="s">
        <v>306</v>
      </c>
      <c r="E328" s="46">
        <v>501010311</v>
      </c>
      <c r="F328" s="144">
        <v>700</v>
      </c>
      <c r="G328" s="32">
        <v>30</v>
      </c>
      <c r="H328" s="223">
        <f>SUM(G328*3)</f>
        <v>90</v>
      </c>
      <c r="I328" s="45">
        <v>63000</v>
      </c>
      <c r="J328" s="222">
        <f>SUM(K328/3)</f>
        <v>21000</v>
      </c>
      <c r="K328" s="118">
        <v>63000</v>
      </c>
      <c r="L328" s="139" t="s">
        <v>45</v>
      </c>
      <c r="M328" s="209" t="s">
        <v>379</v>
      </c>
    </row>
    <row r="329" spans="1:13">
      <c r="A329" s="136"/>
      <c r="B329" s="53"/>
      <c r="C329" s="112"/>
      <c r="D329" s="53"/>
      <c r="E329" s="53"/>
      <c r="F329" s="148"/>
      <c r="G329" s="48"/>
      <c r="I329" s="40"/>
      <c r="J329" s="40"/>
      <c r="K329" s="40"/>
      <c r="L329" s="141"/>
    </row>
    <row r="330" spans="1:13">
      <c r="A330" s="137"/>
      <c r="B330" s="63"/>
      <c r="C330" s="187"/>
      <c r="D330" s="63"/>
      <c r="E330" s="63"/>
      <c r="F330" s="154"/>
      <c r="G330" s="63"/>
      <c r="I330" s="63"/>
      <c r="J330" s="63"/>
      <c r="K330" s="137"/>
      <c r="L330" s="137"/>
    </row>
    <row r="331" spans="1:13" ht="50.1" customHeight="1">
      <c r="A331" s="257">
        <v>53</v>
      </c>
      <c r="B331" s="56"/>
      <c r="C331" s="182" t="s">
        <v>280</v>
      </c>
      <c r="D331" s="30"/>
      <c r="E331" s="31"/>
      <c r="F331" s="144"/>
      <c r="G331" s="32"/>
      <c r="H331" s="223"/>
      <c r="I331" s="46"/>
      <c r="J331" s="299">
        <f>SUM(K331/3)</f>
        <v>40700</v>
      </c>
      <c r="K331" s="295">
        <f>SUM(I332:I334)</f>
        <v>122100</v>
      </c>
      <c r="L331" s="283" t="s">
        <v>45</v>
      </c>
      <c r="M331" s="308" t="s">
        <v>378</v>
      </c>
    </row>
    <row r="332" spans="1:13" ht="50.1" customHeight="1">
      <c r="A332" s="258"/>
      <c r="B332" s="11" t="s">
        <v>5</v>
      </c>
      <c r="C332" s="10" t="s">
        <v>397</v>
      </c>
      <c r="D332" s="30" t="s">
        <v>281</v>
      </c>
      <c r="E332" s="46">
        <v>501010309</v>
      </c>
      <c r="F332" s="144">
        <v>420</v>
      </c>
      <c r="G332" s="32">
        <v>25</v>
      </c>
      <c r="H332" s="223">
        <f>SUM(G332*3)</f>
        <v>75</v>
      </c>
      <c r="I332" s="113">
        <v>31500</v>
      </c>
      <c r="J332" s="288"/>
      <c r="K332" s="296"/>
      <c r="L332" s="284"/>
      <c r="M332" s="309"/>
    </row>
    <row r="333" spans="1:13" ht="50.1" customHeight="1">
      <c r="A333" s="258"/>
      <c r="B333" s="11" t="s">
        <v>24</v>
      </c>
      <c r="C333" s="10" t="s">
        <v>282</v>
      </c>
      <c r="D333" s="30" t="s">
        <v>281</v>
      </c>
      <c r="E333" s="46">
        <v>501010309</v>
      </c>
      <c r="F333" s="144">
        <v>450</v>
      </c>
      <c r="G333" s="32">
        <v>60</v>
      </c>
      <c r="H333" s="223">
        <f>SUM(G333*3)</f>
        <v>180</v>
      </c>
      <c r="I333" s="113">
        <v>81000</v>
      </c>
      <c r="J333" s="288"/>
      <c r="K333" s="296"/>
      <c r="L333" s="284"/>
      <c r="M333" s="309"/>
    </row>
    <row r="334" spans="1:13" ht="50.1" customHeight="1">
      <c r="A334" s="259"/>
      <c r="B334" s="11" t="s">
        <v>26</v>
      </c>
      <c r="C334" s="10" t="s">
        <v>283</v>
      </c>
      <c r="D334" s="30" t="s">
        <v>281</v>
      </c>
      <c r="E334" s="46">
        <v>501010309</v>
      </c>
      <c r="F334" s="144">
        <v>800</v>
      </c>
      <c r="G334" s="32">
        <v>4</v>
      </c>
      <c r="H334" s="223">
        <f>SUM(G334*3)</f>
        <v>12</v>
      </c>
      <c r="I334" s="113">
        <v>9600</v>
      </c>
      <c r="J334" s="289"/>
      <c r="K334" s="297"/>
      <c r="L334" s="290"/>
      <c r="M334" s="310"/>
    </row>
    <row r="335" spans="1:13">
      <c r="A335" s="86"/>
      <c r="B335" s="86"/>
      <c r="C335" s="183"/>
      <c r="D335" s="86"/>
      <c r="E335" s="86"/>
      <c r="F335" s="162"/>
      <c r="G335" s="86"/>
      <c r="I335" s="114"/>
      <c r="J335" s="114"/>
      <c r="K335" s="114"/>
      <c r="L335" s="136"/>
    </row>
    <row r="336" spans="1:13">
      <c r="A336" s="86"/>
      <c r="B336" s="58"/>
      <c r="C336" s="124"/>
      <c r="D336" s="58"/>
      <c r="E336" s="58"/>
      <c r="F336" s="150"/>
      <c r="G336" s="58"/>
      <c r="I336" s="58"/>
      <c r="J336" s="58"/>
      <c r="K336" s="86"/>
      <c r="L336" s="86"/>
    </row>
    <row r="337" spans="1:13" ht="50.1" customHeight="1">
      <c r="A337" s="257">
        <v>54</v>
      </c>
      <c r="B337" s="56"/>
      <c r="C337" s="182" t="s">
        <v>284</v>
      </c>
      <c r="D337" s="30"/>
      <c r="E337" s="43"/>
      <c r="F337" s="144"/>
      <c r="G337" s="32"/>
      <c r="H337" s="223"/>
      <c r="I337" s="43"/>
      <c r="J337" s="300">
        <f>SUM(K337/3)</f>
        <v>14300</v>
      </c>
      <c r="K337" s="298">
        <f>SUM(I338:I348)</f>
        <v>42900</v>
      </c>
      <c r="L337" s="256" t="s">
        <v>45</v>
      </c>
      <c r="M337" s="308" t="s">
        <v>378</v>
      </c>
    </row>
    <row r="338" spans="1:13" ht="50.1" customHeight="1">
      <c r="A338" s="258"/>
      <c r="B338" s="57" t="s">
        <v>5</v>
      </c>
      <c r="C338" s="10" t="s">
        <v>285</v>
      </c>
      <c r="D338" s="30" t="s">
        <v>286</v>
      </c>
      <c r="E338" s="46">
        <v>501010309</v>
      </c>
      <c r="F338" s="144">
        <v>97</v>
      </c>
      <c r="G338" s="32">
        <v>5</v>
      </c>
      <c r="H338" s="223">
        <f t="shared" ref="H338:H348" si="7">SUM(G338*3)</f>
        <v>15</v>
      </c>
      <c r="I338" s="113">
        <v>1455</v>
      </c>
      <c r="J338" s="281"/>
      <c r="K338" s="260"/>
      <c r="L338" s="256"/>
      <c r="M338" s="309"/>
    </row>
    <row r="339" spans="1:13" ht="50.1" customHeight="1">
      <c r="A339" s="258"/>
      <c r="B339" s="57" t="s">
        <v>24</v>
      </c>
      <c r="C339" s="10" t="s">
        <v>287</v>
      </c>
      <c r="D339" s="30" t="s">
        <v>286</v>
      </c>
      <c r="E339" s="46">
        <v>501010309</v>
      </c>
      <c r="F339" s="144">
        <v>97</v>
      </c>
      <c r="G339" s="32">
        <v>5</v>
      </c>
      <c r="H339" s="223">
        <f t="shared" si="7"/>
        <v>15</v>
      </c>
      <c r="I339" s="113">
        <v>1455</v>
      </c>
      <c r="J339" s="281"/>
      <c r="K339" s="260"/>
      <c r="L339" s="256"/>
      <c r="M339" s="309"/>
    </row>
    <row r="340" spans="1:13" ht="50.1" customHeight="1">
      <c r="A340" s="258"/>
      <c r="B340" s="57" t="s">
        <v>26</v>
      </c>
      <c r="C340" s="10" t="s">
        <v>288</v>
      </c>
      <c r="D340" s="30" t="s">
        <v>286</v>
      </c>
      <c r="E340" s="46">
        <v>501010309</v>
      </c>
      <c r="F340" s="144">
        <v>97</v>
      </c>
      <c r="G340" s="32">
        <v>5</v>
      </c>
      <c r="H340" s="223">
        <f t="shared" si="7"/>
        <v>15</v>
      </c>
      <c r="I340" s="113">
        <v>1455</v>
      </c>
      <c r="J340" s="281"/>
      <c r="K340" s="260"/>
      <c r="L340" s="256"/>
      <c r="M340" s="309"/>
    </row>
    <row r="341" spans="1:13" ht="50.1" customHeight="1">
      <c r="A341" s="258"/>
      <c r="B341" s="57" t="s">
        <v>8</v>
      </c>
      <c r="C341" s="10" t="s">
        <v>289</v>
      </c>
      <c r="D341" s="30" t="s">
        <v>286</v>
      </c>
      <c r="E341" s="46">
        <v>501010309</v>
      </c>
      <c r="F341" s="144">
        <v>97</v>
      </c>
      <c r="G341" s="32">
        <v>5</v>
      </c>
      <c r="H341" s="223">
        <f t="shared" si="7"/>
        <v>15</v>
      </c>
      <c r="I341" s="113">
        <v>1455</v>
      </c>
      <c r="J341" s="281"/>
      <c r="K341" s="260"/>
      <c r="L341" s="256"/>
      <c r="M341" s="309"/>
    </row>
    <row r="342" spans="1:13" ht="50.1" customHeight="1">
      <c r="A342" s="258"/>
      <c r="B342" s="57" t="s">
        <v>10</v>
      </c>
      <c r="C342" s="10" t="s">
        <v>290</v>
      </c>
      <c r="D342" s="30" t="s">
        <v>286</v>
      </c>
      <c r="E342" s="46">
        <v>501010309</v>
      </c>
      <c r="F342" s="144">
        <v>215</v>
      </c>
      <c r="G342" s="32">
        <v>4</v>
      </c>
      <c r="H342" s="223">
        <f t="shared" si="7"/>
        <v>12</v>
      </c>
      <c r="I342" s="113">
        <v>2580</v>
      </c>
      <c r="J342" s="281"/>
      <c r="K342" s="260"/>
      <c r="L342" s="256"/>
      <c r="M342" s="309"/>
    </row>
    <row r="343" spans="1:13" ht="50.1" customHeight="1">
      <c r="A343" s="258"/>
      <c r="B343" s="11" t="s">
        <v>12</v>
      </c>
      <c r="C343" s="10" t="s">
        <v>291</v>
      </c>
      <c r="D343" s="30" t="s">
        <v>292</v>
      </c>
      <c r="E343" s="46">
        <v>501010309</v>
      </c>
      <c r="F343" s="144">
        <v>240</v>
      </c>
      <c r="G343" s="32">
        <v>10</v>
      </c>
      <c r="H343" s="223">
        <f t="shared" si="7"/>
        <v>30</v>
      </c>
      <c r="I343" s="113">
        <v>7200</v>
      </c>
      <c r="J343" s="281"/>
      <c r="K343" s="260"/>
      <c r="L343" s="256"/>
      <c r="M343" s="309"/>
    </row>
    <row r="344" spans="1:13" ht="50.1" customHeight="1">
      <c r="A344" s="258"/>
      <c r="B344" s="11" t="s">
        <v>14</v>
      </c>
      <c r="C344" s="10" t="s">
        <v>293</v>
      </c>
      <c r="D344" s="30" t="s">
        <v>292</v>
      </c>
      <c r="E344" s="46">
        <v>501010309</v>
      </c>
      <c r="F344" s="144">
        <v>240</v>
      </c>
      <c r="G344" s="32">
        <v>10</v>
      </c>
      <c r="H344" s="223">
        <f t="shared" si="7"/>
        <v>30</v>
      </c>
      <c r="I344" s="113">
        <v>7200</v>
      </c>
      <c r="J344" s="281"/>
      <c r="K344" s="260"/>
      <c r="L344" s="256"/>
      <c r="M344" s="309"/>
    </row>
    <row r="345" spans="1:13" ht="50.1" customHeight="1">
      <c r="A345" s="258"/>
      <c r="B345" s="11" t="s">
        <v>17</v>
      </c>
      <c r="C345" s="10" t="s">
        <v>294</v>
      </c>
      <c r="D345" s="30" t="s">
        <v>292</v>
      </c>
      <c r="E345" s="46">
        <v>501010309</v>
      </c>
      <c r="F345" s="144">
        <v>160</v>
      </c>
      <c r="G345" s="32">
        <v>10</v>
      </c>
      <c r="H345" s="223">
        <f t="shared" si="7"/>
        <v>30</v>
      </c>
      <c r="I345" s="113">
        <v>4800</v>
      </c>
      <c r="J345" s="281"/>
      <c r="K345" s="260"/>
      <c r="L345" s="256"/>
      <c r="M345" s="309"/>
    </row>
    <row r="346" spans="1:13" ht="50.1" customHeight="1">
      <c r="A346" s="258"/>
      <c r="B346" s="11" t="s">
        <v>19</v>
      </c>
      <c r="C346" s="10" t="s">
        <v>295</v>
      </c>
      <c r="D346" s="30" t="s">
        <v>292</v>
      </c>
      <c r="E346" s="46">
        <v>501010309</v>
      </c>
      <c r="F346" s="144">
        <v>180</v>
      </c>
      <c r="G346" s="32">
        <v>10</v>
      </c>
      <c r="H346" s="223">
        <f t="shared" si="7"/>
        <v>30</v>
      </c>
      <c r="I346" s="113">
        <v>5400</v>
      </c>
      <c r="J346" s="281"/>
      <c r="K346" s="260"/>
      <c r="L346" s="256"/>
      <c r="M346" s="309"/>
    </row>
    <row r="347" spans="1:13" ht="50.1" customHeight="1">
      <c r="A347" s="258"/>
      <c r="B347" s="11" t="s">
        <v>296</v>
      </c>
      <c r="C347" s="10" t="s">
        <v>297</v>
      </c>
      <c r="D347" s="30" t="s">
        <v>292</v>
      </c>
      <c r="E347" s="46">
        <v>501010309</v>
      </c>
      <c r="F347" s="144">
        <v>150</v>
      </c>
      <c r="G347" s="32">
        <v>10</v>
      </c>
      <c r="H347" s="223">
        <f t="shared" si="7"/>
        <v>30</v>
      </c>
      <c r="I347" s="113">
        <v>4500</v>
      </c>
      <c r="J347" s="281"/>
      <c r="K347" s="260"/>
      <c r="L347" s="256"/>
      <c r="M347" s="309"/>
    </row>
    <row r="348" spans="1:13" ht="50.1" customHeight="1">
      <c r="A348" s="259"/>
      <c r="B348" s="11" t="s">
        <v>143</v>
      </c>
      <c r="C348" s="10" t="s">
        <v>298</v>
      </c>
      <c r="D348" s="30" t="s">
        <v>292</v>
      </c>
      <c r="E348" s="46">
        <v>501010309</v>
      </c>
      <c r="F348" s="144">
        <v>180</v>
      </c>
      <c r="G348" s="32">
        <v>10</v>
      </c>
      <c r="H348" s="223">
        <f t="shared" si="7"/>
        <v>30</v>
      </c>
      <c r="I348" s="113">
        <v>5400</v>
      </c>
      <c r="J348" s="282"/>
      <c r="K348" s="260"/>
      <c r="L348" s="256"/>
      <c r="M348" s="310"/>
    </row>
    <row r="349" spans="1:13">
      <c r="A349" s="86"/>
      <c r="B349" s="58"/>
      <c r="C349" s="124"/>
      <c r="D349" s="58"/>
      <c r="E349" s="58"/>
      <c r="F349" s="150"/>
      <c r="G349" s="58"/>
      <c r="I349" s="40"/>
      <c r="J349" s="40"/>
      <c r="K349" s="40"/>
      <c r="L349" s="137"/>
    </row>
    <row r="350" spans="1:13">
      <c r="A350" s="86"/>
      <c r="B350" s="58"/>
      <c r="C350" s="124"/>
      <c r="D350" s="58"/>
      <c r="E350" s="58"/>
      <c r="F350" s="150"/>
      <c r="G350" s="58"/>
      <c r="I350" s="58"/>
      <c r="J350" s="58"/>
      <c r="K350" s="86"/>
      <c r="L350" s="86"/>
    </row>
    <row r="351" spans="1:13" ht="50.1" customHeight="1">
      <c r="A351" s="257">
        <v>55</v>
      </c>
      <c r="B351" s="56"/>
      <c r="C351" s="182" t="s">
        <v>299</v>
      </c>
      <c r="D351" s="30"/>
      <c r="E351" s="46"/>
      <c r="F351" s="144"/>
      <c r="G351" s="32"/>
      <c r="H351" s="223"/>
      <c r="I351" s="46"/>
      <c r="J351" s="299">
        <f>SUM(K351/3)</f>
        <v>5000</v>
      </c>
      <c r="K351" s="294">
        <f>SUM(I352:I354)</f>
        <v>15000</v>
      </c>
      <c r="L351" s="256" t="s">
        <v>45</v>
      </c>
      <c r="M351" s="308" t="s">
        <v>378</v>
      </c>
    </row>
    <row r="352" spans="1:13" ht="50.1" customHeight="1">
      <c r="A352" s="258"/>
      <c r="B352" s="57" t="s">
        <v>5</v>
      </c>
      <c r="C352" s="10" t="s">
        <v>300</v>
      </c>
      <c r="D352" s="30" t="s">
        <v>301</v>
      </c>
      <c r="E352" s="46">
        <v>501010309</v>
      </c>
      <c r="F352" s="144">
        <v>1000</v>
      </c>
      <c r="G352" s="32">
        <v>1</v>
      </c>
      <c r="H352" s="223">
        <f>SUM(G352*3)</f>
        <v>3</v>
      </c>
      <c r="I352" s="113">
        <v>3000</v>
      </c>
      <c r="J352" s="288"/>
      <c r="K352" s="256"/>
      <c r="L352" s="256"/>
      <c r="M352" s="309"/>
    </row>
    <row r="353" spans="1:13" ht="50.1" customHeight="1">
      <c r="A353" s="258"/>
      <c r="B353" s="57" t="s">
        <v>24</v>
      </c>
      <c r="C353" s="10" t="s">
        <v>302</v>
      </c>
      <c r="D353" s="30" t="s">
        <v>301</v>
      </c>
      <c r="E353" s="46">
        <v>501010309</v>
      </c>
      <c r="F353" s="144">
        <v>3500</v>
      </c>
      <c r="G353" s="32">
        <v>1</v>
      </c>
      <c r="H353" s="223">
        <f>SUM(G353*3)</f>
        <v>3</v>
      </c>
      <c r="I353" s="113">
        <v>10500</v>
      </c>
      <c r="J353" s="288"/>
      <c r="K353" s="256"/>
      <c r="L353" s="256"/>
      <c r="M353" s="309"/>
    </row>
    <row r="354" spans="1:13" ht="50.1" customHeight="1">
      <c r="A354" s="259"/>
      <c r="B354" s="57" t="s">
        <v>26</v>
      </c>
      <c r="C354" s="10" t="s">
        <v>303</v>
      </c>
      <c r="D354" s="30" t="s">
        <v>301</v>
      </c>
      <c r="E354" s="46">
        <v>501010309</v>
      </c>
      <c r="F354" s="144">
        <v>500</v>
      </c>
      <c r="G354" s="32">
        <v>1</v>
      </c>
      <c r="H354" s="223">
        <f>SUM(G354*3)</f>
        <v>3</v>
      </c>
      <c r="I354" s="113">
        <v>1500</v>
      </c>
      <c r="J354" s="289"/>
      <c r="K354" s="256"/>
      <c r="L354" s="256"/>
      <c r="M354" s="310"/>
    </row>
    <row r="355" spans="1:13">
      <c r="A355" s="86"/>
      <c r="B355" s="86"/>
      <c r="C355" s="86"/>
      <c r="D355" s="86"/>
      <c r="E355" s="86"/>
      <c r="F355" s="162"/>
      <c r="G355" s="86"/>
      <c r="H355" s="86"/>
      <c r="I355" s="40"/>
      <c r="J355" s="40"/>
      <c r="K355" s="40"/>
      <c r="L355" s="42"/>
    </row>
    <row r="356" spans="1:13">
      <c r="A356" s="86"/>
      <c r="B356" s="58"/>
      <c r="C356" s="58"/>
      <c r="D356" s="58"/>
      <c r="E356" s="58"/>
      <c r="F356" s="150"/>
      <c r="G356" s="58"/>
      <c r="H356" s="58"/>
      <c r="I356" s="58"/>
      <c r="J356" s="58"/>
      <c r="K356" s="58"/>
      <c r="L356" s="58"/>
    </row>
    <row r="357" spans="1:13">
      <c r="A357" s="136"/>
      <c r="B357" s="53"/>
      <c r="C357" s="112"/>
      <c r="D357" s="53"/>
      <c r="E357" s="50"/>
      <c r="F357" s="148"/>
      <c r="G357" s="48"/>
      <c r="H357" s="48"/>
      <c r="I357" s="55"/>
      <c r="J357" s="55"/>
      <c r="K357" s="55"/>
      <c r="L357" s="53"/>
    </row>
    <row r="358" spans="1:13">
      <c r="A358" s="136"/>
      <c r="B358" s="53"/>
      <c r="C358" s="112"/>
      <c r="D358" s="53"/>
      <c r="E358" s="50"/>
      <c r="F358" s="148"/>
      <c r="G358" s="48"/>
      <c r="H358" s="48"/>
      <c r="I358" s="55"/>
      <c r="J358" s="55"/>
      <c r="K358" s="55"/>
      <c r="L358" s="53"/>
    </row>
    <row r="359" spans="1:13" ht="15" customHeight="1">
      <c r="A359" s="244" t="s">
        <v>304</v>
      </c>
      <c r="B359" s="245"/>
      <c r="C359" s="245"/>
      <c r="D359" s="245"/>
      <c r="E359" s="245"/>
      <c r="F359" s="245"/>
      <c r="G359" s="245"/>
      <c r="H359" s="245"/>
      <c r="I359" s="245"/>
      <c r="J359" s="245"/>
      <c r="K359" s="245"/>
      <c r="L359" s="245"/>
      <c r="M359" s="245"/>
    </row>
    <row r="360" spans="1:13">
      <c r="A360" s="244"/>
      <c r="B360" s="245"/>
      <c r="C360" s="245"/>
      <c r="D360" s="245"/>
      <c r="E360" s="245"/>
      <c r="F360" s="245"/>
      <c r="G360" s="245"/>
      <c r="H360" s="245"/>
      <c r="I360" s="245"/>
      <c r="J360" s="245"/>
      <c r="K360" s="245"/>
      <c r="L360" s="245"/>
      <c r="M360" s="245"/>
    </row>
    <row r="361" spans="1:13">
      <c r="A361" s="116"/>
      <c r="B361" s="117"/>
      <c r="C361" s="117"/>
      <c r="D361" s="117"/>
      <c r="E361" s="117"/>
      <c r="F361" s="170"/>
      <c r="G361" s="117"/>
      <c r="H361" s="117"/>
      <c r="I361" s="117"/>
      <c r="J361" s="117"/>
      <c r="K361" s="117"/>
      <c r="L361" s="117"/>
    </row>
    <row r="362" spans="1:13" ht="50.1" customHeight="1">
      <c r="A362" s="78">
        <v>56</v>
      </c>
      <c r="B362" s="11"/>
      <c r="C362" s="10" t="s">
        <v>305</v>
      </c>
      <c r="D362" s="64" t="s">
        <v>306</v>
      </c>
      <c r="E362" s="31">
        <v>501010311</v>
      </c>
      <c r="F362" s="144">
        <v>90</v>
      </c>
      <c r="G362" s="32">
        <v>200</v>
      </c>
      <c r="H362" s="223">
        <f>SUM(G362*3)</f>
        <v>600</v>
      </c>
      <c r="I362" s="45">
        <v>54000</v>
      </c>
      <c r="J362" s="222">
        <f>SUM(K362/3)</f>
        <v>18000</v>
      </c>
      <c r="K362" s="118">
        <v>54000</v>
      </c>
      <c r="L362" s="139" t="s">
        <v>374</v>
      </c>
      <c r="M362" s="177" t="s">
        <v>376</v>
      </c>
    </row>
    <row r="363" spans="1:13">
      <c r="A363" s="136"/>
      <c r="B363" s="12"/>
      <c r="C363" s="76"/>
      <c r="D363" s="47"/>
      <c r="E363" s="51"/>
      <c r="F363" s="148"/>
      <c r="G363" s="48"/>
      <c r="I363" s="40"/>
      <c r="J363" s="40"/>
      <c r="K363" s="40"/>
      <c r="L363" s="141"/>
    </row>
    <row r="364" spans="1:13">
      <c r="A364" s="136"/>
      <c r="B364" s="58"/>
      <c r="C364" s="124"/>
      <c r="D364" s="58"/>
      <c r="E364" s="58"/>
      <c r="F364" s="150"/>
      <c r="G364" s="58"/>
      <c r="I364" s="58"/>
      <c r="J364" s="58"/>
      <c r="K364" s="86"/>
      <c r="L364" s="86"/>
    </row>
    <row r="365" spans="1:13" ht="50.1" customHeight="1">
      <c r="A365" s="260">
        <v>57</v>
      </c>
      <c r="B365" s="49"/>
      <c r="C365" s="182" t="s">
        <v>307</v>
      </c>
      <c r="D365" s="64" t="s">
        <v>306</v>
      </c>
      <c r="E365" s="31">
        <v>501010311</v>
      </c>
      <c r="F365" s="144"/>
      <c r="G365" s="32"/>
      <c r="H365" s="223"/>
      <c r="I365" s="118"/>
      <c r="J365" s="249">
        <f>SUM(K365/3)</f>
        <v>15300</v>
      </c>
      <c r="K365" s="261">
        <f>SUM(I366:I367)</f>
        <v>45900</v>
      </c>
      <c r="L365" s="260" t="s">
        <v>45</v>
      </c>
      <c r="M365" s="308" t="s">
        <v>378</v>
      </c>
    </row>
    <row r="366" spans="1:13" ht="50.1" customHeight="1">
      <c r="A366" s="260"/>
      <c r="B366" s="11" t="s">
        <v>5</v>
      </c>
      <c r="C366" s="10" t="s">
        <v>308</v>
      </c>
      <c r="D366" s="64"/>
      <c r="E366" s="31"/>
      <c r="F366" s="144">
        <v>90</v>
      </c>
      <c r="G366" s="32">
        <v>50</v>
      </c>
      <c r="H366" s="223">
        <f>SUM(G366*3)</f>
        <v>150</v>
      </c>
      <c r="I366" s="45">
        <v>13500</v>
      </c>
      <c r="J366" s="250"/>
      <c r="K366" s="261"/>
      <c r="L366" s="260"/>
      <c r="M366" s="309"/>
    </row>
    <row r="367" spans="1:13" ht="50.1" customHeight="1">
      <c r="A367" s="260"/>
      <c r="B367" s="11" t="s">
        <v>24</v>
      </c>
      <c r="C367" s="10" t="s">
        <v>355</v>
      </c>
      <c r="D367" s="64"/>
      <c r="E367" s="31"/>
      <c r="F367" s="144">
        <v>90</v>
      </c>
      <c r="G367" s="32">
        <v>120</v>
      </c>
      <c r="H367" s="223">
        <f>SUM(G367*3)</f>
        <v>360</v>
      </c>
      <c r="I367" s="45">
        <v>32400</v>
      </c>
      <c r="J367" s="251"/>
      <c r="K367" s="261"/>
      <c r="L367" s="260"/>
      <c r="M367" s="310"/>
    </row>
    <row r="368" spans="1:13">
      <c r="A368" s="136"/>
      <c r="B368" s="86"/>
      <c r="C368" s="183"/>
      <c r="D368" s="86"/>
      <c r="E368" s="86"/>
      <c r="F368" s="162"/>
      <c r="G368" s="86"/>
      <c r="I368" s="115"/>
      <c r="J368" s="115"/>
      <c r="K368" s="115"/>
      <c r="L368" s="86"/>
    </row>
    <row r="369" spans="1:13">
      <c r="A369" s="136"/>
      <c r="B369" s="54"/>
      <c r="C369" s="183"/>
      <c r="D369" s="54"/>
      <c r="E369" s="54"/>
      <c r="F369" s="149"/>
      <c r="G369" s="54"/>
      <c r="I369" s="115"/>
      <c r="J369" s="115"/>
      <c r="K369" s="115"/>
      <c r="L369" s="86"/>
    </row>
    <row r="370" spans="1:13" ht="50.1" customHeight="1">
      <c r="A370" s="257">
        <v>58</v>
      </c>
      <c r="B370" s="56"/>
      <c r="C370" s="208" t="s">
        <v>396</v>
      </c>
      <c r="D370" s="119"/>
      <c r="E370" s="119"/>
      <c r="F370" s="171"/>
      <c r="G370" s="119"/>
      <c r="H370" s="223"/>
      <c r="I370" s="119"/>
      <c r="J370" s="280">
        <f>SUM(K370/3)</f>
        <v>1200</v>
      </c>
      <c r="K370" s="301">
        <f>SUM(I371:I373)</f>
        <v>3600</v>
      </c>
      <c r="L370" s="257" t="s">
        <v>374</v>
      </c>
      <c r="M370" s="305" t="s">
        <v>376</v>
      </c>
    </row>
    <row r="371" spans="1:13" ht="50.1" customHeight="1">
      <c r="A371" s="258"/>
      <c r="B371" s="9"/>
      <c r="C371" s="10" t="s">
        <v>395</v>
      </c>
      <c r="D371" s="43" t="s">
        <v>309</v>
      </c>
      <c r="E371" s="31">
        <v>501010311</v>
      </c>
      <c r="F371" s="144">
        <v>90</v>
      </c>
      <c r="G371" s="32">
        <v>5</v>
      </c>
      <c r="H371" s="223">
        <f>SUM(G371*3)</f>
        <v>15</v>
      </c>
      <c r="I371" s="45">
        <v>1350</v>
      </c>
      <c r="J371" s="281"/>
      <c r="K371" s="301"/>
      <c r="L371" s="258"/>
      <c r="M371" s="306"/>
    </row>
    <row r="372" spans="1:13" ht="50.1" customHeight="1">
      <c r="A372" s="258"/>
      <c r="B372" s="9"/>
      <c r="C372" s="10" t="s">
        <v>394</v>
      </c>
      <c r="D372" s="43"/>
      <c r="E372" s="31"/>
      <c r="F372" s="144">
        <v>0.3</v>
      </c>
      <c r="G372" s="32">
        <v>500</v>
      </c>
      <c r="H372" s="223">
        <f>SUM(G372*3)</f>
        <v>1500</v>
      </c>
      <c r="I372" s="45">
        <v>450</v>
      </c>
      <c r="J372" s="281"/>
      <c r="K372" s="301"/>
      <c r="L372" s="258"/>
      <c r="M372" s="306"/>
    </row>
    <row r="373" spans="1:13" ht="50.1" customHeight="1">
      <c r="A373" s="259"/>
      <c r="B373" s="9"/>
      <c r="C373" s="193" t="s">
        <v>391</v>
      </c>
      <c r="D373" s="43" t="s">
        <v>310</v>
      </c>
      <c r="E373" s="31">
        <v>501010311</v>
      </c>
      <c r="F373" s="144">
        <v>12</v>
      </c>
      <c r="G373" s="32">
        <v>50</v>
      </c>
      <c r="H373" s="223">
        <f>SUM(G373*3)</f>
        <v>150</v>
      </c>
      <c r="I373" s="45">
        <v>1800</v>
      </c>
      <c r="J373" s="282"/>
      <c r="K373" s="301"/>
      <c r="L373" s="259"/>
      <c r="M373" s="307"/>
    </row>
    <row r="374" spans="1:13">
      <c r="A374" s="136"/>
      <c r="B374" s="65"/>
      <c r="C374" s="76"/>
      <c r="D374" s="42"/>
      <c r="E374" s="12"/>
      <c r="F374" s="148"/>
      <c r="G374" s="120"/>
      <c r="I374" s="40"/>
      <c r="J374" s="40"/>
      <c r="K374" s="40"/>
      <c r="L374" s="136"/>
    </row>
    <row r="375" spans="1:13">
      <c r="A375" s="136"/>
      <c r="B375" s="60"/>
      <c r="C375" s="186"/>
      <c r="D375" s="60"/>
      <c r="E375" s="60"/>
      <c r="F375" s="153"/>
      <c r="G375" s="60"/>
      <c r="I375" s="60"/>
      <c r="J375" s="60"/>
      <c r="K375" s="59"/>
      <c r="L375" s="59"/>
    </row>
    <row r="376" spans="1:13" ht="50.1" customHeight="1">
      <c r="A376" s="78"/>
      <c r="B376" s="9"/>
      <c r="C376" s="196" t="s">
        <v>311</v>
      </c>
      <c r="D376" s="43"/>
      <c r="E376" s="46"/>
      <c r="F376" s="144"/>
      <c r="G376" s="32"/>
      <c r="H376" s="223"/>
      <c r="I376" s="33"/>
      <c r="J376" s="246">
        <f>SUM(K376/3)</f>
        <v>1928.5</v>
      </c>
      <c r="K376" s="253">
        <f>SUM(I378:I385)</f>
        <v>5785.5</v>
      </c>
      <c r="L376" s="253" t="s">
        <v>374</v>
      </c>
      <c r="M376" s="305" t="s">
        <v>376</v>
      </c>
    </row>
    <row r="377" spans="1:13" ht="50.1" customHeight="1">
      <c r="A377" s="260">
        <v>59</v>
      </c>
      <c r="B377" s="10"/>
      <c r="C377" s="10" t="s">
        <v>312</v>
      </c>
      <c r="D377" s="43"/>
      <c r="E377" s="46"/>
      <c r="F377" s="144"/>
      <c r="G377" s="32"/>
      <c r="H377" s="223"/>
      <c r="I377" s="33"/>
      <c r="J377" s="247"/>
      <c r="K377" s="254"/>
      <c r="L377" s="254"/>
      <c r="M377" s="306"/>
    </row>
    <row r="378" spans="1:13" ht="50.1" customHeight="1">
      <c r="A378" s="260"/>
      <c r="B378" s="11" t="s">
        <v>5</v>
      </c>
      <c r="C378" s="10" t="s">
        <v>313</v>
      </c>
      <c r="D378" s="43" t="s">
        <v>314</v>
      </c>
      <c r="E378" s="31">
        <v>501010311</v>
      </c>
      <c r="F378" s="144">
        <v>80</v>
      </c>
      <c r="G378" s="32">
        <v>5</v>
      </c>
      <c r="H378" s="223">
        <f t="shared" ref="H378:H385" si="8">SUM(G378*3)</f>
        <v>15</v>
      </c>
      <c r="I378" s="33">
        <v>1200</v>
      </c>
      <c r="J378" s="247"/>
      <c r="K378" s="254"/>
      <c r="L378" s="254"/>
      <c r="M378" s="306"/>
    </row>
    <row r="379" spans="1:13" ht="50.1" customHeight="1">
      <c r="A379" s="260"/>
      <c r="B379" s="11" t="s">
        <v>24</v>
      </c>
      <c r="C379" s="213" t="s">
        <v>315</v>
      </c>
      <c r="D379" s="43" t="s">
        <v>316</v>
      </c>
      <c r="E379" s="31">
        <v>501010311</v>
      </c>
      <c r="F379" s="144">
        <v>1.7000000000000001E-2</v>
      </c>
      <c r="G379" s="32">
        <v>500</v>
      </c>
      <c r="H379" s="223">
        <f t="shared" si="8"/>
        <v>1500</v>
      </c>
      <c r="I379" s="33">
        <v>25.5</v>
      </c>
      <c r="J379" s="247"/>
      <c r="K379" s="254"/>
      <c r="L379" s="254"/>
      <c r="M379" s="306"/>
    </row>
    <row r="380" spans="1:13" ht="50.1" customHeight="1">
      <c r="A380" s="260"/>
      <c r="B380" s="11" t="s">
        <v>26</v>
      </c>
      <c r="C380" s="213" t="s">
        <v>317</v>
      </c>
      <c r="D380" s="43" t="s">
        <v>314</v>
      </c>
      <c r="E380" s="31">
        <v>501010311</v>
      </c>
      <c r="F380" s="144">
        <v>15</v>
      </c>
      <c r="G380" s="32">
        <v>10</v>
      </c>
      <c r="H380" s="223">
        <f t="shared" si="8"/>
        <v>30</v>
      </c>
      <c r="I380" s="33">
        <v>450</v>
      </c>
      <c r="J380" s="247"/>
      <c r="K380" s="254"/>
      <c r="L380" s="254"/>
      <c r="M380" s="306"/>
    </row>
    <row r="381" spans="1:13" ht="50.1" customHeight="1">
      <c r="A381" s="260"/>
      <c r="B381" s="43" t="s">
        <v>8</v>
      </c>
      <c r="C381" s="10" t="s">
        <v>392</v>
      </c>
      <c r="D381" s="43" t="s">
        <v>318</v>
      </c>
      <c r="E381" s="31">
        <v>501010311</v>
      </c>
      <c r="F381" s="144">
        <v>5</v>
      </c>
      <c r="G381" s="32">
        <v>50</v>
      </c>
      <c r="H381" s="223">
        <f t="shared" si="8"/>
        <v>150</v>
      </c>
      <c r="I381" s="33">
        <v>750</v>
      </c>
      <c r="J381" s="247"/>
      <c r="K381" s="254"/>
      <c r="L381" s="254"/>
      <c r="M381" s="306"/>
    </row>
    <row r="382" spans="1:13" ht="50.1" customHeight="1">
      <c r="A382" s="260"/>
      <c r="B382" s="43" t="s">
        <v>10</v>
      </c>
      <c r="C382" s="107" t="s">
        <v>319</v>
      </c>
      <c r="D382" s="43" t="s">
        <v>320</v>
      </c>
      <c r="E382" s="31">
        <v>501010311</v>
      </c>
      <c r="F382" s="144">
        <v>0.5</v>
      </c>
      <c r="G382" s="32">
        <v>200</v>
      </c>
      <c r="H382" s="223">
        <f t="shared" si="8"/>
        <v>600</v>
      </c>
      <c r="I382" s="33">
        <v>300</v>
      </c>
      <c r="J382" s="247"/>
      <c r="K382" s="254"/>
      <c r="L382" s="254"/>
      <c r="M382" s="306"/>
    </row>
    <row r="383" spans="1:13" ht="50.1" customHeight="1">
      <c r="A383" s="260"/>
      <c r="B383" s="43" t="s">
        <v>12</v>
      </c>
      <c r="C383" s="10" t="s">
        <v>393</v>
      </c>
      <c r="D383" s="43"/>
      <c r="E383" s="31">
        <v>501010311</v>
      </c>
      <c r="F383" s="144">
        <v>2</v>
      </c>
      <c r="G383" s="32">
        <v>100</v>
      </c>
      <c r="H383" s="223">
        <f t="shared" si="8"/>
        <v>300</v>
      </c>
      <c r="I383" s="33">
        <v>600</v>
      </c>
      <c r="J383" s="247"/>
      <c r="K383" s="254"/>
      <c r="L383" s="254"/>
      <c r="M383" s="306"/>
    </row>
    <row r="384" spans="1:13" ht="50.1" customHeight="1">
      <c r="A384" s="260"/>
      <c r="B384" s="43" t="s">
        <v>14</v>
      </c>
      <c r="C384" s="107" t="s">
        <v>321</v>
      </c>
      <c r="D384" s="43"/>
      <c r="E384" s="31">
        <v>501010311</v>
      </c>
      <c r="F384" s="144">
        <v>20</v>
      </c>
      <c r="G384" s="32">
        <v>20</v>
      </c>
      <c r="H384" s="223">
        <f t="shared" si="8"/>
        <v>60</v>
      </c>
      <c r="I384" s="33">
        <v>1200</v>
      </c>
      <c r="J384" s="247"/>
      <c r="K384" s="254"/>
      <c r="L384" s="254"/>
      <c r="M384" s="306"/>
    </row>
    <row r="385" spans="1:13" ht="50.1" customHeight="1">
      <c r="A385" s="260"/>
      <c r="B385" s="11" t="s">
        <v>17</v>
      </c>
      <c r="C385" s="10" t="s">
        <v>398</v>
      </c>
      <c r="D385" s="43" t="s">
        <v>314</v>
      </c>
      <c r="E385" s="31">
        <v>501010311</v>
      </c>
      <c r="F385" s="144">
        <v>7</v>
      </c>
      <c r="G385" s="32">
        <v>60</v>
      </c>
      <c r="H385" s="223">
        <f t="shared" si="8"/>
        <v>180</v>
      </c>
      <c r="I385" s="45">
        <v>1260</v>
      </c>
      <c r="J385" s="248"/>
      <c r="K385" s="255"/>
      <c r="L385" s="255"/>
      <c r="M385" s="307"/>
    </row>
    <row r="386" spans="1:13">
      <c r="A386" s="136"/>
      <c r="B386" s="12"/>
      <c r="C386" s="76"/>
      <c r="D386" s="42"/>
      <c r="E386" s="12"/>
      <c r="F386" s="148"/>
      <c r="G386" s="120"/>
      <c r="I386" s="40"/>
      <c r="J386" s="40"/>
      <c r="K386" s="40"/>
      <c r="L386" s="40"/>
    </row>
    <row r="387" spans="1:13">
      <c r="A387" s="136"/>
      <c r="B387" s="58"/>
      <c r="C387" s="124"/>
      <c r="D387" s="58"/>
      <c r="E387" s="58"/>
      <c r="F387" s="150"/>
      <c r="G387" s="58"/>
      <c r="I387" s="58"/>
      <c r="J387" s="58"/>
      <c r="K387" s="86"/>
      <c r="L387" s="86"/>
    </row>
    <row r="388" spans="1:13" ht="50.1" customHeight="1">
      <c r="A388" s="78"/>
      <c r="B388" s="19"/>
      <c r="C388" s="196" t="s">
        <v>322</v>
      </c>
      <c r="D388" s="43"/>
      <c r="E388" s="43"/>
      <c r="F388" s="144"/>
      <c r="G388" s="43"/>
      <c r="H388" s="223"/>
      <c r="I388" s="43"/>
      <c r="J388" s="280">
        <f>SUM(K388/3)</f>
        <v>3600</v>
      </c>
      <c r="K388" s="301">
        <f>SUM(I389:I390)</f>
        <v>10800</v>
      </c>
      <c r="L388" s="257" t="s">
        <v>374</v>
      </c>
      <c r="M388" s="305" t="s">
        <v>376</v>
      </c>
    </row>
    <row r="389" spans="1:13" ht="50.1" customHeight="1">
      <c r="A389" s="260">
        <v>60</v>
      </c>
      <c r="B389" s="11" t="s">
        <v>5</v>
      </c>
      <c r="C389" s="10" t="s">
        <v>323</v>
      </c>
      <c r="D389" s="43" t="s">
        <v>320</v>
      </c>
      <c r="E389" s="31">
        <v>501010311</v>
      </c>
      <c r="F389" s="144">
        <v>1300</v>
      </c>
      <c r="G389" s="32">
        <v>2</v>
      </c>
      <c r="H389" s="223">
        <f>SUM(G389*3)</f>
        <v>6</v>
      </c>
      <c r="I389" s="45">
        <v>7800</v>
      </c>
      <c r="J389" s="281"/>
      <c r="K389" s="260"/>
      <c r="L389" s="258"/>
      <c r="M389" s="306"/>
    </row>
    <row r="390" spans="1:13" ht="50.1" customHeight="1">
      <c r="A390" s="260"/>
      <c r="B390" s="11" t="s">
        <v>24</v>
      </c>
      <c r="C390" s="10" t="s">
        <v>322</v>
      </c>
      <c r="D390" s="43" t="s">
        <v>320</v>
      </c>
      <c r="E390" s="31">
        <v>501010311</v>
      </c>
      <c r="F390" s="144">
        <v>100</v>
      </c>
      <c r="G390" s="32">
        <v>10</v>
      </c>
      <c r="H390" s="223">
        <f>SUM(G390*3)</f>
        <v>30</v>
      </c>
      <c r="I390" s="45">
        <v>3000</v>
      </c>
      <c r="J390" s="282"/>
      <c r="K390" s="260"/>
      <c r="L390" s="259"/>
      <c r="M390" s="307"/>
    </row>
    <row r="391" spans="1:13">
      <c r="A391" s="136"/>
      <c r="B391" s="12"/>
      <c r="C391" s="76"/>
      <c r="D391" s="42"/>
      <c r="E391" s="12"/>
      <c r="F391" s="148"/>
      <c r="G391" s="120"/>
      <c r="I391" s="41"/>
      <c r="J391" s="41"/>
      <c r="K391" s="40"/>
      <c r="L391" s="136"/>
    </row>
    <row r="392" spans="1:13">
      <c r="A392" s="86"/>
      <c r="B392" s="58"/>
      <c r="C392" s="124"/>
      <c r="D392" s="58"/>
      <c r="E392" s="58"/>
      <c r="F392" s="150"/>
      <c r="G392" s="58"/>
      <c r="I392" s="58"/>
      <c r="J392" s="58"/>
      <c r="K392" s="86"/>
      <c r="L392" s="86"/>
    </row>
    <row r="393" spans="1:13" ht="50.1" customHeight="1">
      <c r="A393" s="78">
        <v>61</v>
      </c>
      <c r="B393" s="9"/>
      <c r="C393" s="10" t="s">
        <v>324</v>
      </c>
      <c r="D393" s="64" t="s">
        <v>325</v>
      </c>
      <c r="E393" s="46">
        <v>501010311</v>
      </c>
      <c r="F393" s="144">
        <v>480</v>
      </c>
      <c r="G393" s="32">
        <v>5</v>
      </c>
      <c r="H393" s="223">
        <f>SUM(G393*3)</f>
        <v>15</v>
      </c>
      <c r="I393" s="45">
        <v>7200</v>
      </c>
      <c r="J393" s="222">
        <f>SUM(K393/3)</f>
        <v>2400</v>
      </c>
      <c r="K393" s="118">
        <v>7200</v>
      </c>
      <c r="L393" s="221" t="s">
        <v>45</v>
      </c>
      <c r="M393" s="209" t="s">
        <v>379</v>
      </c>
    </row>
    <row r="394" spans="1:13">
      <c r="A394" s="136"/>
      <c r="B394" s="65"/>
      <c r="C394" s="76"/>
      <c r="D394" s="47"/>
      <c r="E394" s="53"/>
      <c r="F394" s="148"/>
      <c r="G394" s="48"/>
      <c r="I394" s="40"/>
      <c r="J394" s="40"/>
      <c r="K394" s="40"/>
      <c r="L394" s="136"/>
    </row>
    <row r="395" spans="1:13">
      <c r="A395" s="138"/>
      <c r="B395" s="121"/>
      <c r="C395" s="205"/>
      <c r="D395" s="121"/>
      <c r="E395" s="121"/>
      <c r="F395" s="172"/>
      <c r="G395" s="121"/>
      <c r="I395" s="121"/>
      <c r="J395" s="121"/>
      <c r="K395" s="138"/>
      <c r="L395" s="138"/>
    </row>
    <row r="396" spans="1:13" ht="50.1" customHeight="1">
      <c r="A396" s="221">
        <v>62</v>
      </c>
      <c r="B396" s="9"/>
      <c r="C396" s="102" t="s">
        <v>326</v>
      </c>
      <c r="D396" s="216" t="s">
        <v>404</v>
      </c>
      <c r="E396" s="46">
        <v>501010309</v>
      </c>
      <c r="F396" s="144">
        <v>1100</v>
      </c>
      <c r="G396" s="32">
        <v>30</v>
      </c>
      <c r="H396" s="223">
        <f>SUM(G396*3)</f>
        <v>90</v>
      </c>
      <c r="I396" s="45">
        <v>99000</v>
      </c>
      <c r="J396" s="222">
        <f>SUM(K396/3)</f>
        <v>33000</v>
      </c>
      <c r="K396" s="118">
        <v>99000</v>
      </c>
      <c r="L396" s="221" t="s">
        <v>45</v>
      </c>
      <c r="M396" s="209" t="s">
        <v>379</v>
      </c>
    </row>
    <row r="397" spans="1:13">
      <c r="A397" s="136"/>
      <c r="B397" s="65"/>
      <c r="C397" s="122"/>
      <c r="D397" s="42"/>
      <c r="E397" s="53"/>
      <c r="F397" s="148"/>
      <c r="G397" s="48"/>
      <c r="I397" s="41"/>
      <c r="J397" s="41"/>
      <c r="K397" s="40"/>
      <c r="L397" s="136"/>
    </row>
    <row r="398" spans="1:13">
      <c r="A398" s="136"/>
      <c r="B398" s="58"/>
      <c r="C398" s="124"/>
      <c r="D398" s="58"/>
      <c r="E398" s="58"/>
      <c r="F398" s="150"/>
      <c r="G398" s="58"/>
      <c r="I398" s="58"/>
      <c r="J398" s="58"/>
      <c r="K398" s="86"/>
      <c r="L398" s="86"/>
    </row>
    <row r="399" spans="1:13" ht="50.1" customHeight="1">
      <c r="A399" s="260">
        <v>63</v>
      </c>
      <c r="B399" s="123"/>
      <c r="C399" s="69" t="s">
        <v>327</v>
      </c>
      <c r="D399" s="43"/>
      <c r="E399" s="43"/>
      <c r="F399" s="144"/>
      <c r="G399" s="32"/>
      <c r="H399" s="223"/>
      <c r="I399" s="45"/>
      <c r="J399" s="249">
        <f>SUM(K399/3)</f>
        <v>15750</v>
      </c>
      <c r="K399" s="261">
        <f>SUM(I400:I401)</f>
        <v>47250</v>
      </c>
      <c r="L399" s="260" t="s">
        <v>45</v>
      </c>
      <c r="M399" s="308" t="s">
        <v>378</v>
      </c>
    </row>
    <row r="400" spans="1:13" ht="50.1" customHeight="1">
      <c r="A400" s="260"/>
      <c r="B400" s="9"/>
      <c r="C400" s="102" t="s">
        <v>328</v>
      </c>
      <c r="D400" s="216" t="s">
        <v>405</v>
      </c>
      <c r="E400" s="46">
        <v>501010309</v>
      </c>
      <c r="F400" s="144">
        <v>250</v>
      </c>
      <c r="G400" s="32">
        <v>15</v>
      </c>
      <c r="H400" s="223">
        <f>SUM(G400*3)</f>
        <v>45</v>
      </c>
      <c r="I400" s="45">
        <v>11250</v>
      </c>
      <c r="J400" s="250"/>
      <c r="K400" s="261"/>
      <c r="L400" s="260"/>
      <c r="M400" s="309"/>
    </row>
    <row r="401" spans="1:13" ht="50.1" customHeight="1">
      <c r="A401" s="260"/>
      <c r="B401" s="9"/>
      <c r="C401" s="102" t="s">
        <v>329</v>
      </c>
      <c r="D401" s="216" t="s">
        <v>405</v>
      </c>
      <c r="E401" s="46">
        <v>501010309</v>
      </c>
      <c r="F401" s="144">
        <v>400</v>
      </c>
      <c r="G401" s="32">
        <v>30</v>
      </c>
      <c r="H401" s="223">
        <f>SUM(G401*3)</f>
        <v>90</v>
      </c>
      <c r="I401" s="45">
        <v>36000</v>
      </c>
      <c r="J401" s="251"/>
      <c r="K401" s="261"/>
      <c r="L401" s="260"/>
      <c r="M401" s="310"/>
    </row>
    <row r="402" spans="1:13">
      <c r="A402" s="86"/>
      <c r="B402" s="86"/>
      <c r="C402" s="183"/>
      <c r="D402" s="86"/>
      <c r="E402" s="86"/>
      <c r="F402" s="162"/>
      <c r="G402" s="86"/>
      <c r="I402" s="115"/>
      <c r="J402" s="115"/>
      <c r="K402" s="115"/>
      <c r="L402" s="136"/>
    </row>
    <row r="403" spans="1:13">
      <c r="A403" s="136"/>
      <c r="B403" s="42"/>
      <c r="C403" s="124"/>
      <c r="D403" s="42"/>
      <c r="E403" s="42"/>
      <c r="F403" s="148"/>
      <c r="G403" s="125"/>
      <c r="I403" s="41"/>
      <c r="J403" s="41"/>
      <c r="K403" s="40"/>
      <c r="L403" s="126"/>
    </row>
    <row r="404" spans="1:13" ht="50.1" customHeight="1">
      <c r="A404" s="260">
        <v>64</v>
      </c>
      <c r="B404" s="56"/>
      <c r="C404" s="182" t="s">
        <v>330</v>
      </c>
      <c r="D404" s="43"/>
      <c r="E404" s="43"/>
      <c r="F404" s="144"/>
      <c r="G404" s="32"/>
      <c r="H404" s="223"/>
      <c r="I404" s="45"/>
      <c r="J404" s="249">
        <f>SUM(K404/3)</f>
        <v>12000</v>
      </c>
      <c r="K404" s="263">
        <f>SUM(I405:I406)</f>
        <v>36000</v>
      </c>
      <c r="L404" s="257" t="s">
        <v>45</v>
      </c>
      <c r="M404" s="308" t="s">
        <v>378</v>
      </c>
    </row>
    <row r="405" spans="1:13" ht="50.1" customHeight="1">
      <c r="A405" s="260"/>
      <c r="B405" s="57" t="s">
        <v>5</v>
      </c>
      <c r="C405" s="10" t="s">
        <v>331</v>
      </c>
      <c r="D405" s="127" t="s">
        <v>47</v>
      </c>
      <c r="E405" s="46">
        <v>501010309</v>
      </c>
      <c r="F405" s="144">
        <v>200</v>
      </c>
      <c r="G405" s="32">
        <v>20</v>
      </c>
      <c r="H405" s="223">
        <f>SUM(G405*3)</f>
        <v>60</v>
      </c>
      <c r="I405" s="45">
        <v>12000</v>
      </c>
      <c r="J405" s="250"/>
      <c r="K405" s="264"/>
      <c r="L405" s="258"/>
      <c r="M405" s="309"/>
    </row>
    <row r="406" spans="1:13" ht="50.1" customHeight="1">
      <c r="A406" s="260"/>
      <c r="B406" s="57" t="s">
        <v>24</v>
      </c>
      <c r="C406" s="10" t="s">
        <v>332</v>
      </c>
      <c r="D406" s="127" t="s">
        <v>47</v>
      </c>
      <c r="E406" s="46">
        <v>501010309</v>
      </c>
      <c r="F406" s="144">
        <v>400</v>
      </c>
      <c r="G406" s="32">
        <v>20</v>
      </c>
      <c r="H406" s="223">
        <f>SUM(G406*3)</f>
        <v>60</v>
      </c>
      <c r="I406" s="45">
        <v>24000</v>
      </c>
      <c r="J406" s="251"/>
      <c r="K406" s="265"/>
      <c r="L406" s="259"/>
      <c r="M406" s="310"/>
    </row>
    <row r="407" spans="1:13">
      <c r="A407" s="86"/>
      <c r="B407" s="86"/>
      <c r="C407" s="183"/>
      <c r="D407" s="86"/>
      <c r="E407" s="86"/>
      <c r="F407" s="162"/>
      <c r="G407" s="86"/>
      <c r="I407" s="40"/>
      <c r="J407" s="40"/>
      <c r="K407" s="40"/>
      <c r="L407" s="136"/>
    </row>
    <row r="408" spans="1:13">
      <c r="A408" s="136"/>
      <c r="B408" s="42"/>
      <c r="C408" s="124"/>
      <c r="D408" s="42"/>
      <c r="E408" s="42"/>
      <c r="F408" s="148"/>
      <c r="G408" s="42"/>
      <c r="I408" s="42"/>
      <c r="J408" s="42"/>
      <c r="K408" s="136"/>
      <c r="L408" s="136"/>
    </row>
    <row r="409" spans="1:13" ht="50.1" customHeight="1">
      <c r="A409" s="260">
        <v>65</v>
      </c>
      <c r="B409" s="56"/>
      <c r="C409" s="182" t="s">
        <v>333</v>
      </c>
      <c r="D409" s="43"/>
      <c r="E409" s="43"/>
      <c r="F409" s="144"/>
      <c r="G409" s="32"/>
      <c r="H409" s="223"/>
      <c r="I409" s="45"/>
      <c r="J409" s="249">
        <f>SUM(K409/3)</f>
        <v>2300</v>
      </c>
      <c r="K409" s="263">
        <f>SUM(I410:I411)</f>
        <v>6900</v>
      </c>
      <c r="L409" s="257" t="s">
        <v>45</v>
      </c>
      <c r="M409" s="308" t="s">
        <v>378</v>
      </c>
    </row>
    <row r="410" spans="1:13" ht="50.1" customHeight="1">
      <c r="A410" s="260"/>
      <c r="B410" s="57" t="s">
        <v>5</v>
      </c>
      <c r="C410" s="10" t="s">
        <v>334</v>
      </c>
      <c r="D410" s="127" t="s">
        <v>47</v>
      </c>
      <c r="E410" s="46">
        <v>501010309</v>
      </c>
      <c r="F410" s="144">
        <v>100</v>
      </c>
      <c r="G410" s="32">
        <v>5</v>
      </c>
      <c r="H410" s="223">
        <f>SUM(G410*3)</f>
        <v>15</v>
      </c>
      <c r="I410" s="45">
        <v>1500</v>
      </c>
      <c r="J410" s="250"/>
      <c r="K410" s="264"/>
      <c r="L410" s="258"/>
      <c r="M410" s="309"/>
    </row>
    <row r="411" spans="1:13" ht="50.1" customHeight="1">
      <c r="A411" s="260"/>
      <c r="B411" s="57" t="s">
        <v>24</v>
      </c>
      <c r="C411" s="10" t="s">
        <v>335</v>
      </c>
      <c r="D411" s="127" t="s">
        <v>47</v>
      </c>
      <c r="E411" s="46">
        <v>501010309</v>
      </c>
      <c r="F411" s="144">
        <v>180</v>
      </c>
      <c r="G411" s="32">
        <v>10</v>
      </c>
      <c r="H411" s="223">
        <f>SUM(G411*3)</f>
        <v>30</v>
      </c>
      <c r="I411" s="45">
        <v>5400</v>
      </c>
      <c r="J411" s="251"/>
      <c r="K411" s="265"/>
      <c r="L411" s="259"/>
      <c r="M411" s="310"/>
    </row>
    <row r="412" spans="1:13">
      <c r="A412" s="86"/>
      <c r="B412" s="109"/>
      <c r="C412" s="206"/>
      <c r="D412" s="128"/>
      <c r="E412" s="128"/>
      <c r="F412" s="173"/>
      <c r="G412" s="128"/>
      <c r="I412" s="40"/>
      <c r="J412" s="40"/>
      <c r="K412" s="40"/>
      <c r="L412" s="86"/>
    </row>
    <row r="413" spans="1:13">
      <c r="A413" s="136"/>
      <c r="B413" s="58"/>
      <c r="C413" s="124"/>
      <c r="D413" s="129"/>
      <c r="E413" s="42"/>
      <c r="F413" s="148"/>
      <c r="G413" s="48"/>
      <c r="I413" s="41"/>
      <c r="J413" s="41"/>
      <c r="K413" s="40"/>
      <c r="L413" s="86"/>
    </row>
    <row r="414" spans="1:13" ht="50.1" customHeight="1">
      <c r="A414" s="257">
        <v>66</v>
      </c>
      <c r="B414" s="68"/>
      <c r="C414" s="182" t="s">
        <v>336</v>
      </c>
      <c r="D414" s="127" t="s">
        <v>47</v>
      </c>
      <c r="E414" s="46">
        <v>501010309</v>
      </c>
      <c r="F414" s="161"/>
      <c r="G414" s="32"/>
      <c r="H414" s="223">
        <f>SUM(G414*3)</f>
        <v>0</v>
      </c>
      <c r="I414" s="45"/>
      <c r="J414" s="249">
        <f>SUM(K414/3)</f>
        <v>4900</v>
      </c>
      <c r="K414" s="261">
        <f>SUM(I415:I416)</f>
        <v>14700</v>
      </c>
      <c r="L414" s="257" t="s">
        <v>45</v>
      </c>
      <c r="M414" s="308" t="s">
        <v>378</v>
      </c>
    </row>
    <row r="415" spans="1:13" ht="50.1" customHeight="1">
      <c r="A415" s="258"/>
      <c r="B415" s="130"/>
      <c r="C415" s="10" t="s">
        <v>400</v>
      </c>
      <c r="D415" s="127"/>
      <c r="E415" s="46"/>
      <c r="F415" s="144">
        <v>270</v>
      </c>
      <c r="G415" s="32">
        <v>10</v>
      </c>
      <c r="H415" s="223">
        <f>SUM(G415*3)</f>
        <v>30</v>
      </c>
      <c r="I415" s="45">
        <v>8100</v>
      </c>
      <c r="J415" s="250"/>
      <c r="K415" s="261"/>
      <c r="L415" s="258"/>
      <c r="M415" s="309"/>
    </row>
    <row r="416" spans="1:13" ht="50.1" customHeight="1">
      <c r="A416" s="259"/>
      <c r="B416" s="130"/>
      <c r="C416" s="10" t="s">
        <v>401</v>
      </c>
      <c r="D416" s="127"/>
      <c r="E416" s="46"/>
      <c r="F416" s="144">
        <v>550</v>
      </c>
      <c r="G416" s="32">
        <v>4</v>
      </c>
      <c r="H416" s="223">
        <f>SUM(G416*3)</f>
        <v>12</v>
      </c>
      <c r="I416" s="45">
        <v>6600</v>
      </c>
      <c r="J416" s="251"/>
      <c r="K416" s="261"/>
      <c r="L416" s="259"/>
      <c r="M416" s="310"/>
    </row>
    <row r="417" spans="1:13">
      <c r="A417" s="86"/>
      <c r="B417" s="109"/>
      <c r="C417" s="204"/>
      <c r="D417" s="109"/>
      <c r="E417" s="109"/>
      <c r="F417" s="162"/>
      <c r="G417" s="109"/>
      <c r="I417" s="40"/>
      <c r="J417" s="40"/>
      <c r="K417" s="40"/>
      <c r="L417" s="86"/>
    </row>
    <row r="418" spans="1:13">
      <c r="A418" s="86"/>
      <c r="B418" s="58"/>
      <c r="C418" s="124"/>
      <c r="D418" s="58"/>
      <c r="E418" s="58"/>
      <c r="F418" s="150"/>
      <c r="G418" s="58"/>
      <c r="I418" s="58"/>
      <c r="J418" s="58"/>
      <c r="K418" s="136"/>
      <c r="L418" s="86"/>
    </row>
    <row r="419" spans="1:13" ht="50.1" customHeight="1">
      <c r="A419" s="257">
        <v>67</v>
      </c>
      <c r="B419" s="68"/>
      <c r="C419" s="182" t="s">
        <v>337</v>
      </c>
      <c r="D419" s="127"/>
      <c r="E419" s="46"/>
      <c r="F419" s="144"/>
      <c r="G419" s="32"/>
      <c r="H419" s="223"/>
      <c r="I419" s="45"/>
      <c r="J419" s="249">
        <f>SUM(K419/3)</f>
        <v>30000</v>
      </c>
      <c r="K419" s="261">
        <f>SUM(I420:I423)</f>
        <v>90000</v>
      </c>
      <c r="L419" s="257" t="s">
        <v>45</v>
      </c>
      <c r="M419" s="308" t="s">
        <v>378</v>
      </c>
    </row>
    <row r="420" spans="1:13" ht="50.1" customHeight="1">
      <c r="A420" s="258"/>
      <c r="B420" s="43" t="s">
        <v>5</v>
      </c>
      <c r="C420" s="10" t="s">
        <v>338</v>
      </c>
      <c r="D420" s="127" t="s">
        <v>47</v>
      </c>
      <c r="E420" s="46">
        <v>501010309</v>
      </c>
      <c r="F420" s="144">
        <v>200</v>
      </c>
      <c r="G420" s="32">
        <v>45</v>
      </c>
      <c r="H420" s="223">
        <f>SUM(G420*3)</f>
        <v>135</v>
      </c>
      <c r="I420" s="45">
        <v>27000</v>
      </c>
      <c r="J420" s="250"/>
      <c r="K420" s="261"/>
      <c r="L420" s="258"/>
      <c r="M420" s="309"/>
    </row>
    <row r="421" spans="1:13" ht="50.1" customHeight="1">
      <c r="A421" s="258"/>
      <c r="B421" s="43" t="s">
        <v>24</v>
      </c>
      <c r="C421" s="10" t="s">
        <v>339</v>
      </c>
      <c r="D421" s="127" t="s">
        <v>47</v>
      </c>
      <c r="E421" s="46">
        <v>501010309</v>
      </c>
      <c r="F421" s="144">
        <v>400</v>
      </c>
      <c r="G421" s="32">
        <v>30</v>
      </c>
      <c r="H421" s="223">
        <f>SUM(G421*3)</f>
        <v>90</v>
      </c>
      <c r="I421" s="45">
        <v>36000</v>
      </c>
      <c r="J421" s="250"/>
      <c r="K421" s="261"/>
      <c r="L421" s="258"/>
      <c r="M421" s="309"/>
    </row>
    <row r="422" spans="1:13" ht="50.1" customHeight="1">
      <c r="A422" s="258"/>
      <c r="B422" s="43" t="s">
        <v>26</v>
      </c>
      <c r="C422" s="10" t="s">
        <v>340</v>
      </c>
      <c r="D422" s="127" t="s">
        <v>47</v>
      </c>
      <c r="E422" s="46">
        <v>501010309</v>
      </c>
      <c r="F422" s="144">
        <v>300</v>
      </c>
      <c r="G422" s="32">
        <v>20</v>
      </c>
      <c r="H422" s="223">
        <f>SUM(G422*3)</f>
        <v>60</v>
      </c>
      <c r="I422" s="45">
        <v>18000</v>
      </c>
      <c r="J422" s="250"/>
      <c r="K422" s="261"/>
      <c r="L422" s="258"/>
      <c r="M422" s="309"/>
    </row>
    <row r="423" spans="1:13" ht="50.1" customHeight="1">
      <c r="A423" s="259"/>
      <c r="B423" s="43" t="s">
        <v>8</v>
      </c>
      <c r="C423" s="10" t="s">
        <v>341</v>
      </c>
      <c r="D423" s="127" t="s">
        <v>47</v>
      </c>
      <c r="E423" s="46">
        <v>501010309</v>
      </c>
      <c r="F423" s="144">
        <v>300</v>
      </c>
      <c r="G423" s="32">
        <v>10</v>
      </c>
      <c r="H423" s="223">
        <f>SUM(G423*3)</f>
        <v>30</v>
      </c>
      <c r="I423" s="45">
        <v>9000</v>
      </c>
      <c r="J423" s="251"/>
      <c r="K423" s="261"/>
      <c r="L423" s="259"/>
      <c r="M423" s="310"/>
    </row>
    <row r="424" spans="1:13">
      <c r="A424" s="92"/>
      <c r="B424" s="42"/>
      <c r="C424" s="124"/>
      <c r="D424" s="42"/>
      <c r="E424" s="42"/>
      <c r="F424" s="148"/>
      <c r="G424" s="125"/>
      <c r="I424" s="41"/>
      <c r="J424" s="41"/>
      <c r="K424" s="40"/>
      <c r="L424" s="136"/>
    </row>
    <row r="425" spans="1:13">
      <c r="A425" s="136"/>
      <c r="B425" s="42"/>
      <c r="C425" s="124"/>
      <c r="D425" s="42"/>
      <c r="E425" s="42"/>
      <c r="F425" s="148"/>
      <c r="G425" s="42"/>
      <c r="I425" s="42"/>
      <c r="J425" s="42"/>
      <c r="K425" s="136"/>
      <c r="L425" s="136"/>
    </row>
    <row r="426" spans="1:13" ht="50.1" customHeight="1">
      <c r="A426" s="257">
        <v>68</v>
      </c>
      <c r="B426" s="56"/>
      <c r="C426" s="182" t="s">
        <v>342</v>
      </c>
      <c r="D426" s="62"/>
      <c r="E426" s="30"/>
      <c r="F426" s="161"/>
      <c r="G426" s="32"/>
      <c r="H426" s="223"/>
      <c r="I426" s="131"/>
      <c r="J426" s="246">
        <f>SUM(K426/3)</f>
        <v>10800</v>
      </c>
      <c r="K426" s="253">
        <f>SUM(I427:I429)</f>
        <v>32400</v>
      </c>
      <c r="L426" s="302" t="s">
        <v>45</v>
      </c>
      <c r="M426" s="308" t="s">
        <v>377</v>
      </c>
    </row>
    <row r="427" spans="1:13" ht="50.1" customHeight="1">
      <c r="A427" s="258"/>
      <c r="B427" s="46" t="s">
        <v>5</v>
      </c>
      <c r="C427" s="10" t="s">
        <v>361</v>
      </c>
      <c r="D427" s="30" t="s">
        <v>343</v>
      </c>
      <c r="E427" s="46">
        <v>501010309</v>
      </c>
      <c r="F427" s="144">
        <v>150</v>
      </c>
      <c r="G427" s="32">
        <v>20</v>
      </c>
      <c r="H427" s="223">
        <f t="shared" ref="H427:H429" si="9">SUM(G427*3)</f>
        <v>60</v>
      </c>
      <c r="I427" s="33">
        <v>9000</v>
      </c>
      <c r="J427" s="247"/>
      <c r="K427" s="254"/>
      <c r="L427" s="303"/>
      <c r="M427" s="309"/>
    </row>
    <row r="428" spans="1:13" ht="50.1" customHeight="1">
      <c r="A428" s="258"/>
      <c r="B428" s="57" t="s">
        <v>24</v>
      </c>
      <c r="C428" s="10" t="s">
        <v>362</v>
      </c>
      <c r="D428" s="30" t="s">
        <v>343</v>
      </c>
      <c r="E428" s="46">
        <v>501010309</v>
      </c>
      <c r="F428" s="144">
        <v>160</v>
      </c>
      <c r="G428" s="32">
        <v>25</v>
      </c>
      <c r="H428" s="223">
        <f t="shared" si="9"/>
        <v>75</v>
      </c>
      <c r="I428" s="33">
        <v>12000</v>
      </c>
      <c r="J428" s="247"/>
      <c r="K428" s="254"/>
      <c r="L428" s="303"/>
      <c r="M428" s="309"/>
    </row>
    <row r="429" spans="1:13" ht="50.1" customHeight="1">
      <c r="A429" s="259"/>
      <c r="B429" s="57" t="s">
        <v>26</v>
      </c>
      <c r="C429" s="10" t="s">
        <v>363</v>
      </c>
      <c r="D429" s="30" t="s">
        <v>343</v>
      </c>
      <c r="E429" s="46">
        <v>501010309</v>
      </c>
      <c r="F429" s="144">
        <v>380</v>
      </c>
      <c r="G429" s="32">
        <v>10</v>
      </c>
      <c r="H429" s="223">
        <f t="shared" si="9"/>
        <v>30</v>
      </c>
      <c r="I429" s="33">
        <v>11400</v>
      </c>
      <c r="J429" s="248"/>
      <c r="K429" s="255"/>
      <c r="L429" s="304"/>
      <c r="M429" s="310"/>
    </row>
    <row r="430" spans="1:13">
      <c r="A430" s="136"/>
      <c r="B430" s="54"/>
      <c r="C430" s="183"/>
      <c r="D430" s="54"/>
      <c r="E430" s="54"/>
      <c r="F430" s="149"/>
      <c r="G430" s="54"/>
      <c r="H430" s="225"/>
      <c r="I430" s="40"/>
      <c r="J430" s="40"/>
      <c r="K430" s="40"/>
      <c r="L430" s="42"/>
      <c r="M430" s="210"/>
    </row>
    <row r="431" spans="1:13">
      <c r="A431" s="92"/>
      <c r="B431" s="42"/>
      <c r="C431" s="124"/>
      <c r="D431" s="42"/>
      <c r="E431" s="42"/>
      <c r="F431" s="148"/>
      <c r="G431" s="42"/>
      <c r="H431" s="42"/>
      <c r="I431" s="42"/>
      <c r="J431" s="42"/>
      <c r="K431" s="42"/>
      <c r="L431" s="42"/>
    </row>
    <row r="432" spans="1:13" ht="50.1" customHeight="1">
      <c r="A432" s="257">
        <v>69</v>
      </c>
      <c r="B432" s="56"/>
      <c r="C432" s="182" t="s">
        <v>344</v>
      </c>
      <c r="D432" s="30"/>
      <c r="E432" s="46"/>
      <c r="F432" s="144"/>
      <c r="G432" s="32"/>
      <c r="H432" s="223"/>
      <c r="I432" s="131"/>
      <c r="J432" s="246">
        <f>SUM(K432/3)</f>
        <v>24460</v>
      </c>
      <c r="K432" s="262">
        <f>SUM(I433:I436)</f>
        <v>73380</v>
      </c>
      <c r="L432" s="283" t="s">
        <v>45</v>
      </c>
      <c r="M432" s="308" t="s">
        <v>377</v>
      </c>
    </row>
    <row r="433" spans="1:13" ht="99.95" customHeight="1">
      <c r="A433" s="258"/>
      <c r="B433" s="57" t="s">
        <v>5</v>
      </c>
      <c r="C433" s="10" t="s">
        <v>364</v>
      </c>
      <c r="D433" s="30" t="s">
        <v>343</v>
      </c>
      <c r="E433" s="46">
        <v>501010309</v>
      </c>
      <c r="F433" s="144">
        <v>180</v>
      </c>
      <c r="G433" s="32">
        <v>22</v>
      </c>
      <c r="H433" s="223">
        <f>SUM(G433*3)</f>
        <v>66</v>
      </c>
      <c r="I433" s="33">
        <v>11880</v>
      </c>
      <c r="J433" s="247"/>
      <c r="K433" s="262"/>
      <c r="L433" s="284"/>
      <c r="M433" s="309"/>
    </row>
    <row r="434" spans="1:13" ht="99.95" customHeight="1">
      <c r="A434" s="258"/>
      <c r="B434" s="57" t="s">
        <v>24</v>
      </c>
      <c r="C434" s="10" t="s">
        <v>365</v>
      </c>
      <c r="D434" s="30" t="s">
        <v>343</v>
      </c>
      <c r="E434" s="46">
        <v>501010309</v>
      </c>
      <c r="F434" s="144">
        <v>220</v>
      </c>
      <c r="G434" s="32">
        <v>25</v>
      </c>
      <c r="H434" s="223">
        <f t="shared" ref="H434:H436" si="10">SUM(G434*3)</f>
        <v>75</v>
      </c>
      <c r="I434" s="33">
        <v>16500</v>
      </c>
      <c r="J434" s="247"/>
      <c r="K434" s="262"/>
      <c r="L434" s="284"/>
      <c r="M434" s="309"/>
    </row>
    <row r="435" spans="1:13" ht="99.95" customHeight="1">
      <c r="A435" s="258"/>
      <c r="B435" s="57" t="s">
        <v>26</v>
      </c>
      <c r="C435" s="10" t="s">
        <v>366</v>
      </c>
      <c r="D435" s="30" t="s">
        <v>343</v>
      </c>
      <c r="E435" s="46">
        <v>501010309</v>
      </c>
      <c r="F435" s="144">
        <v>240</v>
      </c>
      <c r="G435" s="32">
        <v>25</v>
      </c>
      <c r="H435" s="223">
        <f t="shared" si="10"/>
        <v>75</v>
      </c>
      <c r="I435" s="33">
        <v>18000</v>
      </c>
      <c r="J435" s="247"/>
      <c r="K435" s="262"/>
      <c r="L435" s="284"/>
      <c r="M435" s="309"/>
    </row>
    <row r="436" spans="1:13" ht="99.95" customHeight="1">
      <c r="A436" s="259"/>
      <c r="B436" s="57" t="s">
        <v>8</v>
      </c>
      <c r="C436" s="10" t="s">
        <v>367</v>
      </c>
      <c r="D436" s="30" t="s">
        <v>343</v>
      </c>
      <c r="E436" s="46">
        <v>501010309</v>
      </c>
      <c r="F436" s="144">
        <v>900</v>
      </c>
      <c r="G436" s="32">
        <v>10</v>
      </c>
      <c r="H436" s="223">
        <f t="shared" si="10"/>
        <v>30</v>
      </c>
      <c r="I436" s="33">
        <v>27000</v>
      </c>
      <c r="J436" s="248"/>
      <c r="K436" s="262"/>
      <c r="L436" s="290"/>
      <c r="M436" s="310"/>
    </row>
    <row r="437" spans="1:13">
      <c r="A437" s="86"/>
      <c r="B437" s="132"/>
      <c r="C437" s="207"/>
      <c r="D437" s="47"/>
      <c r="E437" s="42"/>
      <c r="F437" s="148"/>
      <c r="G437" s="48"/>
      <c r="H437" s="48"/>
      <c r="I437" s="41"/>
      <c r="J437" s="41"/>
      <c r="K437" s="40"/>
      <c r="L437" s="86"/>
    </row>
    <row r="438" spans="1:13">
      <c r="A438" s="136"/>
      <c r="B438" s="54"/>
      <c r="C438" s="183"/>
      <c r="D438" s="54"/>
      <c r="E438" s="54"/>
      <c r="F438" s="149"/>
      <c r="G438" s="54"/>
      <c r="H438" s="225"/>
      <c r="I438" s="40"/>
      <c r="J438" s="40"/>
      <c r="K438" s="40"/>
      <c r="L438" s="86"/>
    </row>
    <row r="439" spans="1:13" ht="50.1" customHeight="1">
      <c r="A439" s="260">
        <v>70</v>
      </c>
      <c r="B439" s="133"/>
      <c r="C439" s="182" t="s">
        <v>345</v>
      </c>
      <c r="D439" s="30"/>
      <c r="E439" s="46"/>
      <c r="F439" s="144"/>
      <c r="G439" s="32"/>
      <c r="H439" s="223"/>
      <c r="I439" s="131"/>
      <c r="J439" s="246">
        <f>SUM(K439/3)</f>
        <v>33800</v>
      </c>
      <c r="K439" s="262">
        <f>SUM(I440:I443)</f>
        <v>101400</v>
      </c>
      <c r="L439" s="283" t="s">
        <v>45</v>
      </c>
      <c r="M439" s="308" t="s">
        <v>377</v>
      </c>
    </row>
    <row r="440" spans="1:13" ht="99.95" customHeight="1">
      <c r="A440" s="260"/>
      <c r="B440" s="134" t="s">
        <v>5</v>
      </c>
      <c r="C440" s="10" t="s">
        <v>368</v>
      </c>
      <c r="D440" s="30" t="s">
        <v>343</v>
      </c>
      <c r="E440" s="46">
        <v>501010309</v>
      </c>
      <c r="F440" s="161">
        <v>900</v>
      </c>
      <c r="G440" s="32">
        <v>5</v>
      </c>
      <c r="H440" s="223">
        <f>SUM(G440*3)</f>
        <v>15</v>
      </c>
      <c r="I440" s="33">
        <v>13500</v>
      </c>
      <c r="J440" s="247"/>
      <c r="K440" s="262"/>
      <c r="L440" s="284"/>
      <c r="M440" s="309"/>
    </row>
    <row r="441" spans="1:13" ht="99.95" customHeight="1">
      <c r="A441" s="260"/>
      <c r="B441" s="134" t="s">
        <v>24</v>
      </c>
      <c r="C441" s="10" t="s">
        <v>369</v>
      </c>
      <c r="D441" s="30" t="s">
        <v>343</v>
      </c>
      <c r="E441" s="46">
        <v>501010309</v>
      </c>
      <c r="F441" s="161">
        <v>1500</v>
      </c>
      <c r="G441" s="32">
        <v>10</v>
      </c>
      <c r="H441" s="223">
        <f t="shared" ref="H441:H443" si="11">SUM(G441*3)</f>
        <v>30</v>
      </c>
      <c r="I441" s="33">
        <v>45000</v>
      </c>
      <c r="J441" s="247"/>
      <c r="K441" s="262"/>
      <c r="L441" s="284"/>
      <c r="M441" s="309"/>
    </row>
    <row r="442" spans="1:13" ht="99.95" customHeight="1">
      <c r="A442" s="260"/>
      <c r="B442" s="134" t="s">
        <v>26</v>
      </c>
      <c r="C442" s="10" t="s">
        <v>370</v>
      </c>
      <c r="D442" s="30" t="s">
        <v>343</v>
      </c>
      <c r="E442" s="46">
        <v>501010309</v>
      </c>
      <c r="F442" s="144">
        <v>3500</v>
      </c>
      <c r="G442" s="32">
        <v>3</v>
      </c>
      <c r="H442" s="223">
        <f t="shared" si="11"/>
        <v>9</v>
      </c>
      <c r="I442" s="33">
        <v>31500</v>
      </c>
      <c r="J442" s="247"/>
      <c r="K442" s="262"/>
      <c r="L442" s="284"/>
      <c r="M442" s="309"/>
    </row>
    <row r="443" spans="1:13" ht="99.95" customHeight="1">
      <c r="A443" s="260"/>
      <c r="B443" s="135" t="s">
        <v>8</v>
      </c>
      <c r="C443" s="178" t="s">
        <v>371</v>
      </c>
      <c r="D443" s="35" t="s">
        <v>343</v>
      </c>
      <c r="E443" s="90">
        <v>501010309</v>
      </c>
      <c r="F443" s="174">
        <v>3800</v>
      </c>
      <c r="G443" s="37">
        <v>1</v>
      </c>
      <c r="H443" s="223">
        <f t="shared" si="11"/>
        <v>3</v>
      </c>
      <c r="I443" s="91">
        <v>11400</v>
      </c>
      <c r="J443" s="248"/>
      <c r="K443" s="253"/>
      <c r="L443" s="284"/>
      <c r="M443" s="309"/>
    </row>
    <row r="444" spans="1:13" ht="30" customHeight="1">
      <c r="A444" s="260"/>
      <c r="B444" s="293" t="s">
        <v>346</v>
      </c>
      <c r="C444" s="293"/>
      <c r="D444" s="293"/>
      <c r="E444" s="293"/>
      <c r="F444" s="293"/>
      <c r="G444" s="293"/>
      <c r="H444" s="235"/>
      <c r="I444" s="238"/>
      <c r="J444" s="238"/>
      <c r="K444" s="238"/>
      <c r="L444" s="239"/>
      <c r="M444" s="310"/>
    </row>
    <row r="445" spans="1:13">
      <c r="A445" s="86"/>
      <c r="B445" s="109"/>
      <c r="C445" s="109"/>
      <c r="D445" s="109"/>
      <c r="E445" s="109"/>
      <c r="F445" s="162"/>
      <c r="G445" s="109"/>
      <c r="H445" s="109"/>
      <c r="I445" s="40"/>
      <c r="J445" s="40"/>
      <c r="K445" s="41"/>
      <c r="L445" s="58"/>
    </row>
    <row r="446" spans="1:13">
      <c r="A446" s="136"/>
      <c r="B446" s="42"/>
      <c r="C446" s="42"/>
      <c r="D446" s="42"/>
      <c r="E446" s="42"/>
      <c r="F446" s="148"/>
      <c r="G446" s="42"/>
      <c r="H446" s="42"/>
      <c r="I446" s="42"/>
      <c r="J446" s="42"/>
      <c r="K446" s="42"/>
      <c r="L446" s="58"/>
    </row>
    <row r="447" spans="1:13" ht="50.1" customHeight="1">
      <c r="A447" s="260">
        <v>71</v>
      </c>
      <c r="B447" s="56"/>
      <c r="C447" s="182" t="s">
        <v>347</v>
      </c>
      <c r="D447" s="46"/>
      <c r="E447" s="46"/>
      <c r="F447" s="144"/>
      <c r="G447" s="32"/>
      <c r="H447" s="223"/>
      <c r="I447" s="131"/>
      <c r="J447" s="246">
        <f>SUM(K447/3)</f>
        <v>24000</v>
      </c>
      <c r="K447" s="262">
        <f>SUM(I448:I449)</f>
        <v>72000</v>
      </c>
      <c r="L447" s="283" t="s">
        <v>45</v>
      </c>
      <c r="M447" s="308" t="s">
        <v>377</v>
      </c>
    </row>
    <row r="448" spans="1:13" ht="50.1" customHeight="1">
      <c r="A448" s="260"/>
      <c r="B448" s="57" t="s">
        <v>5</v>
      </c>
      <c r="C448" s="10" t="s">
        <v>372</v>
      </c>
      <c r="D448" s="30" t="s">
        <v>343</v>
      </c>
      <c r="E448" s="46">
        <v>501010309</v>
      </c>
      <c r="F448" s="144">
        <v>800</v>
      </c>
      <c r="G448" s="32">
        <v>15</v>
      </c>
      <c r="H448" s="223">
        <f>SUM(G448*3)</f>
        <v>45</v>
      </c>
      <c r="I448" s="33">
        <v>36000</v>
      </c>
      <c r="J448" s="247"/>
      <c r="K448" s="262"/>
      <c r="L448" s="284"/>
      <c r="M448" s="309"/>
    </row>
    <row r="449" spans="1:13" ht="50.1" customHeight="1">
      <c r="A449" s="260"/>
      <c r="B449" s="57" t="s">
        <v>24</v>
      </c>
      <c r="C449" s="10" t="s">
        <v>373</v>
      </c>
      <c r="D449" s="30" t="s">
        <v>343</v>
      </c>
      <c r="E449" s="46">
        <v>501010309</v>
      </c>
      <c r="F449" s="144">
        <v>800</v>
      </c>
      <c r="G449" s="32">
        <v>15</v>
      </c>
      <c r="H449" s="223">
        <f>SUM(G449*3)</f>
        <v>45</v>
      </c>
      <c r="I449" s="33">
        <v>36000</v>
      </c>
      <c r="J449" s="248"/>
      <c r="K449" s="262"/>
      <c r="L449" s="290"/>
      <c r="M449" s="310"/>
    </row>
    <row r="450" spans="1:13">
      <c r="A450" s="86"/>
      <c r="B450" s="54"/>
      <c r="C450" s="183"/>
      <c r="D450" s="54"/>
      <c r="E450" s="54"/>
      <c r="F450" s="149"/>
      <c r="G450" s="54"/>
      <c r="I450" s="40"/>
      <c r="J450" s="40"/>
      <c r="K450" s="40"/>
      <c r="L450" s="86"/>
    </row>
    <row r="451" spans="1:13">
      <c r="A451" s="92"/>
      <c r="B451" s="42"/>
      <c r="C451" s="124"/>
      <c r="D451" s="42"/>
      <c r="E451" s="42"/>
      <c r="F451" s="148"/>
      <c r="G451" s="42"/>
      <c r="I451" s="42"/>
      <c r="J451" s="42"/>
      <c r="K451" s="136"/>
      <c r="L451" s="86"/>
    </row>
    <row r="452" spans="1:13" ht="114" customHeight="1">
      <c r="A452" s="139">
        <v>72</v>
      </c>
      <c r="B452" s="11"/>
      <c r="C452" s="10" t="s">
        <v>348</v>
      </c>
      <c r="D452" s="30" t="s">
        <v>343</v>
      </c>
      <c r="E452" s="46">
        <v>501010309</v>
      </c>
      <c r="F452" s="144">
        <v>2000</v>
      </c>
      <c r="G452" s="32">
        <v>1</v>
      </c>
      <c r="H452" s="223">
        <f>SUM(G452*3)</f>
        <v>3</v>
      </c>
      <c r="I452" s="45">
        <v>6000</v>
      </c>
      <c r="J452" s="222">
        <f>SUM(K452/3)</f>
        <v>2000</v>
      </c>
      <c r="K452" s="118">
        <v>6000</v>
      </c>
      <c r="L452" s="139" t="s">
        <v>45</v>
      </c>
      <c r="M452" s="209" t="s">
        <v>377</v>
      </c>
    </row>
    <row r="453" spans="1:13" ht="50.1" customHeight="1">
      <c r="A453" s="141"/>
      <c r="B453" s="2"/>
      <c r="C453" s="8"/>
      <c r="D453" s="5"/>
      <c r="E453" s="7"/>
      <c r="F453" s="175"/>
      <c r="G453" s="4"/>
      <c r="H453" s="4"/>
      <c r="I453" s="1"/>
      <c r="J453" s="1"/>
      <c r="K453" s="1"/>
      <c r="L453" s="7"/>
    </row>
    <row r="454" spans="1:13" ht="50.1" customHeight="1">
      <c r="A454" s="141"/>
      <c r="B454" s="2"/>
      <c r="C454" s="8"/>
      <c r="D454" s="5"/>
      <c r="E454" s="7"/>
      <c r="F454" s="175"/>
      <c r="G454" s="4"/>
      <c r="H454" s="4"/>
      <c r="I454" s="1"/>
      <c r="J454" s="243">
        <v>1601179.5</v>
      </c>
      <c r="K454" s="240">
        <v>4803538.5</v>
      </c>
      <c r="L454" s="7"/>
    </row>
    <row r="455" spans="1:13">
      <c r="A455" s="136"/>
      <c r="B455" s="7"/>
      <c r="C455" s="13"/>
      <c r="D455" s="7"/>
      <c r="E455" s="3"/>
      <c r="F455" s="175"/>
      <c r="G455" s="14"/>
      <c r="H455" s="14"/>
      <c r="I455" s="7"/>
      <c r="J455" s="7"/>
      <c r="K455" s="7"/>
      <c r="L455" s="7"/>
    </row>
  </sheetData>
  <mergeCells count="296">
    <mergeCell ref="A1:M1"/>
    <mergeCell ref="M414:M416"/>
    <mergeCell ref="M419:M423"/>
    <mergeCell ref="M426:M429"/>
    <mergeCell ref="M432:M436"/>
    <mergeCell ref="M439:M444"/>
    <mergeCell ref="M447:M449"/>
    <mergeCell ref="M337:M348"/>
    <mergeCell ref="M351:M354"/>
    <mergeCell ref="M365:M367"/>
    <mergeCell ref="M370:M373"/>
    <mergeCell ref="M376:M385"/>
    <mergeCell ref="M388:M390"/>
    <mergeCell ref="M399:M401"/>
    <mergeCell ref="M404:M406"/>
    <mergeCell ref="M409:M411"/>
    <mergeCell ref="M283:M286"/>
    <mergeCell ref="M289:M295"/>
    <mergeCell ref="M298:M299"/>
    <mergeCell ref="M302:M303"/>
    <mergeCell ref="M306:M309"/>
    <mergeCell ref="M312:M316"/>
    <mergeCell ref="M319:M320"/>
    <mergeCell ref="M323:M325"/>
    <mergeCell ref="M331:M334"/>
    <mergeCell ref="M224:M232"/>
    <mergeCell ref="M235:M236"/>
    <mergeCell ref="M239:M241"/>
    <mergeCell ref="M244:M245"/>
    <mergeCell ref="M248:M249"/>
    <mergeCell ref="M252:M253"/>
    <mergeCell ref="M259:M260"/>
    <mergeCell ref="M263:M270"/>
    <mergeCell ref="M276:M280"/>
    <mergeCell ref="M5:M12"/>
    <mergeCell ref="K323:K325"/>
    <mergeCell ref="L323:L325"/>
    <mergeCell ref="M18:M21"/>
    <mergeCell ref="M24:M27"/>
    <mergeCell ref="M30:M39"/>
    <mergeCell ref="M42:M48"/>
    <mergeCell ref="M51:M55"/>
    <mergeCell ref="M58:M62"/>
    <mergeCell ref="M65:M67"/>
    <mergeCell ref="M70:M73"/>
    <mergeCell ref="M76:M79"/>
    <mergeCell ref="M82:M85"/>
    <mergeCell ref="M88:M91"/>
    <mergeCell ref="M94:M101"/>
    <mergeCell ref="M104:M110"/>
    <mergeCell ref="M113:M117"/>
    <mergeCell ref="M120:M121"/>
    <mergeCell ref="M124:M126"/>
    <mergeCell ref="M138:M140"/>
    <mergeCell ref="M161:M186"/>
    <mergeCell ref="M189:M203"/>
    <mergeCell ref="M206:M212"/>
    <mergeCell ref="M215:M221"/>
    <mergeCell ref="A439:A444"/>
    <mergeCell ref="K439:K443"/>
    <mergeCell ref="L439:L443"/>
    <mergeCell ref="B444:G444"/>
    <mergeCell ref="A447:A449"/>
    <mergeCell ref="K447:K449"/>
    <mergeCell ref="L447:L449"/>
    <mergeCell ref="A426:A429"/>
    <mergeCell ref="K426:K429"/>
    <mergeCell ref="L426:L429"/>
    <mergeCell ref="A432:A436"/>
    <mergeCell ref="K432:K436"/>
    <mergeCell ref="L432:L436"/>
    <mergeCell ref="J426:J429"/>
    <mergeCell ref="J432:J436"/>
    <mergeCell ref="J439:J443"/>
    <mergeCell ref="J447:J449"/>
    <mergeCell ref="A414:A416"/>
    <mergeCell ref="K414:K416"/>
    <mergeCell ref="L414:L416"/>
    <mergeCell ref="A419:A423"/>
    <mergeCell ref="K419:K423"/>
    <mergeCell ref="L419:L423"/>
    <mergeCell ref="A404:A406"/>
    <mergeCell ref="K404:K406"/>
    <mergeCell ref="L404:L406"/>
    <mergeCell ref="A409:A411"/>
    <mergeCell ref="K409:K411"/>
    <mergeCell ref="L409:L411"/>
    <mergeCell ref="J404:J406"/>
    <mergeCell ref="J409:J411"/>
    <mergeCell ref="J414:J416"/>
    <mergeCell ref="J419:J423"/>
    <mergeCell ref="K388:K390"/>
    <mergeCell ref="L388:L390"/>
    <mergeCell ref="A389:A390"/>
    <mergeCell ref="A399:A401"/>
    <mergeCell ref="K399:K401"/>
    <mergeCell ref="L399:L401"/>
    <mergeCell ref="A370:A373"/>
    <mergeCell ref="K370:K373"/>
    <mergeCell ref="L370:L373"/>
    <mergeCell ref="K376:K385"/>
    <mergeCell ref="L376:L385"/>
    <mergeCell ref="A377:A385"/>
    <mergeCell ref="J370:J373"/>
    <mergeCell ref="J376:J385"/>
    <mergeCell ref="J388:J390"/>
    <mergeCell ref="J399:J401"/>
    <mergeCell ref="A351:A354"/>
    <mergeCell ref="K351:K354"/>
    <mergeCell ref="L351:L354"/>
    <mergeCell ref="A365:A367"/>
    <mergeCell ref="K365:K367"/>
    <mergeCell ref="L365:L367"/>
    <mergeCell ref="A331:A334"/>
    <mergeCell ref="K331:K334"/>
    <mergeCell ref="L331:L334"/>
    <mergeCell ref="A337:A348"/>
    <mergeCell ref="K337:K348"/>
    <mergeCell ref="L337:L348"/>
    <mergeCell ref="J331:J334"/>
    <mergeCell ref="J337:J348"/>
    <mergeCell ref="J351:J354"/>
    <mergeCell ref="J365:J367"/>
    <mergeCell ref="B317:G317"/>
    <mergeCell ref="A319:A320"/>
    <mergeCell ref="K319:K320"/>
    <mergeCell ref="L319:L320"/>
    <mergeCell ref="A323:A325"/>
    <mergeCell ref="A306:A309"/>
    <mergeCell ref="K306:K308"/>
    <mergeCell ref="L306:L308"/>
    <mergeCell ref="B309:G309"/>
    <mergeCell ref="A312:A316"/>
    <mergeCell ref="K312:K316"/>
    <mergeCell ref="L312:L316"/>
    <mergeCell ref="J306:J308"/>
    <mergeCell ref="J312:J316"/>
    <mergeCell ref="J319:J320"/>
    <mergeCell ref="J323:J325"/>
    <mergeCell ref="A298:A299"/>
    <mergeCell ref="K298:K299"/>
    <mergeCell ref="L298:L299"/>
    <mergeCell ref="A302:A303"/>
    <mergeCell ref="K302:K303"/>
    <mergeCell ref="L302:L303"/>
    <mergeCell ref="B281:G281"/>
    <mergeCell ref="A283:A286"/>
    <mergeCell ref="K283:K286"/>
    <mergeCell ref="L283:L286"/>
    <mergeCell ref="A289:A295"/>
    <mergeCell ref="K289:K294"/>
    <mergeCell ref="L289:L294"/>
    <mergeCell ref="B295:G295"/>
    <mergeCell ref="J283:J286"/>
    <mergeCell ref="J289:J294"/>
    <mergeCell ref="J298:J299"/>
    <mergeCell ref="J302:J303"/>
    <mergeCell ref="A263:A270"/>
    <mergeCell ref="K263:K270"/>
    <mergeCell ref="L263:L270"/>
    <mergeCell ref="B271:G271"/>
    <mergeCell ref="A276:A280"/>
    <mergeCell ref="K276:K280"/>
    <mergeCell ref="L276:L280"/>
    <mergeCell ref="A252:A253"/>
    <mergeCell ref="K252:K253"/>
    <mergeCell ref="L252:L253"/>
    <mergeCell ref="A259:A260"/>
    <mergeCell ref="K259:K260"/>
    <mergeCell ref="L259:L260"/>
    <mergeCell ref="J252:J253"/>
    <mergeCell ref="J259:J260"/>
    <mergeCell ref="J263:J270"/>
    <mergeCell ref="J276:J280"/>
    <mergeCell ref="A244:A245"/>
    <mergeCell ref="K244:K245"/>
    <mergeCell ref="L244:L245"/>
    <mergeCell ref="A248:A249"/>
    <mergeCell ref="K248:K249"/>
    <mergeCell ref="L248:L249"/>
    <mergeCell ref="B233:G233"/>
    <mergeCell ref="A235:A236"/>
    <mergeCell ref="K235:K236"/>
    <mergeCell ref="L235:L236"/>
    <mergeCell ref="A239:A241"/>
    <mergeCell ref="K239:K241"/>
    <mergeCell ref="L239:L241"/>
    <mergeCell ref="J235:J236"/>
    <mergeCell ref="J239:J241"/>
    <mergeCell ref="J244:J245"/>
    <mergeCell ref="J248:J249"/>
    <mergeCell ref="A215:A221"/>
    <mergeCell ref="K215:K220"/>
    <mergeCell ref="L215:L220"/>
    <mergeCell ref="B221:G221"/>
    <mergeCell ref="A224:A232"/>
    <mergeCell ref="K224:K231"/>
    <mergeCell ref="L224:L231"/>
    <mergeCell ref="B232:G232"/>
    <mergeCell ref="B187:G187"/>
    <mergeCell ref="A189:A203"/>
    <mergeCell ref="K189:K202"/>
    <mergeCell ref="L189:L202"/>
    <mergeCell ref="B203:G203"/>
    <mergeCell ref="A206:A212"/>
    <mergeCell ref="K206:K212"/>
    <mergeCell ref="L206:L212"/>
    <mergeCell ref="J189:J202"/>
    <mergeCell ref="J206:J212"/>
    <mergeCell ref="J215:J220"/>
    <mergeCell ref="J224:J231"/>
    <mergeCell ref="K104:K110"/>
    <mergeCell ref="J88:J91"/>
    <mergeCell ref="J94:J101"/>
    <mergeCell ref="J104:J110"/>
    <mergeCell ref="J113:J117"/>
    <mergeCell ref="A138:A140"/>
    <mergeCell ref="K138:K140"/>
    <mergeCell ref="L138:L140"/>
    <mergeCell ref="A161:A186"/>
    <mergeCell ref="K161:K185"/>
    <mergeCell ref="L161:L185"/>
    <mergeCell ref="B186:G186"/>
    <mergeCell ref="A120:A121"/>
    <mergeCell ref="B120:B121"/>
    <mergeCell ref="C121:G121"/>
    <mergeCell ref="A124:A126"/>
    <mergeCell ref="K124:K126"/>
    <mergeCell ref="L124:L126"/>
    <mergeCell ref="J124:J126"/>
    <mergeCell ref="J138:J140"/>
    <mergeCell ref="J161:J185"/>
    <mergeCell ref="A82:A85"/>
    <mergeCell ref="K82:K85"/>
    <mergeCell ref="L82:L85"/>
    <mergeCell ref="J70:J73"/>
    <mergeCell ref="J76:J79"/>
    <mergeCell ref="J82:J85"/>
    <mergeCell ref="L104:L110"/>
    <mergeCell ref="A113:A117"/>
    <mergeCell ref="K113:K117"/>
    <mergeCell ref="L113:L117"/>
    <mergeCell ref="I88:I89"/>
    <mergeCell ref="K88:K91"/>
    <mergeCell ref="L88:L91"/>
    <mergeCell ref="A94:A101"/>
    <mergeCell ref="K94:K101"/>
    <mergeCell ref="L94:L101"/>
    <mergeCell ref="A88:A91"/>
    <mergeCell ref="B88:B89"/>
    <mergeCell ref="C88:C89"/>
    <mergeCell ref="D88:D89"/>
    <mergeCell ref="E88:E89"/>
    <mergeCell ref="F88:F89"/>
    <mergeCell ref="G88:G89"/>
    <mergeCell ref="A104:A110"/>
    <mergeCell ref="B3:G3"/>
    <mergeCell ref="K5:K12"/>
    <mergeCell ref="L5:L12"/>
    <mergeCell ref="A6:A12"/>
    <mergeCell ref="A18:A21"/>
    <mergeCell ref="K18:K21"/>
    <mergeCell ref="L18:L21"/>
    <mergeCell ref="A42:A48"/>
    <mergeCell ref="K42:K48"/>
    <mergeCell ref="L42:L48"/>
    <mergeCell ref="A24:A27"/>
    <mergeCell ref="K24:K27"/>
    <mergeCell ref="L24:L27"/>
    <mergeCell ref="A30:A39"/>
    <mergeCell ref="K30:K39"/>
    <mergeCell ref="L30:L39"/>
    <mergeCell ref="A359:M360"/>
    <mergeCell ref="J5:J12"/>
    <mergeCell ref="J18:J21"/>
    <mergeCell ref="J24:J27"/>
    <mergeCell ref="J30:J39"/>
    <mergeCell ref="J42:J48"/>
    <mergeCell ref="J51:J55"/>
    <mergeCell ref="J58:J62"/>
    <mergeCell ref="J65:J67"/>
    <mergeCell ref="A51:A55"/>
    <mergeCell ref="K51:K55"/>
    <mergeCell ref="L51:L55"/>
    <mergeCell ref="A70:A73"/>
    <mergeCell ref="K70:K73"/>
    <mergeCell ref="L70:L73"/>
    <mergeCell ref="A76:A79"/>
    <mergeCell ref="K76:K79"/>
    <mergeCell ref="L76:L79"/>
    <mergeCell ref="A58:A62"/>
    <mergeCell ref="K58:K62"/>
    <mergeCell ref="L58:L62"/>
    <mergeCell ref="A65:A67"/>
    <mergeCell ref="K65:K67"/>
    <mergeCell ref="L65:L67"/>
  </mergeCells>
  <pageMargins left="0.51181102362204722" right="0.51181102362204722" top="0.55118110236220474" bottom="0.55118110236220474" header="0.31496062992125984" footer="0.31496062992125984"/>
  <pageSetup paperSize="8" scale="55" fitToHeight="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alessia.bracaglia</dc:creator>
  <cp:lastModifiedBy>alessia.bracaglia</cp:lastModifiedBy>
  <cp:lastPrinted>2022-12-20T15:16:58Z</cp:lastPrinted>
  <dcterms:created xsi:type="dcterms:W3CDTF">2022-08-30T10:37:40Z</dcterms:created>
  <dcterms:modified xsi:type="dcterms:W3CDTF">2022-12-21T11:30:53Z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2022-10-28T09:03:09Z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610db3dc-04bc-47af-b05f-96ffefdc911e</vt:lpwstr>
  </property>
  <property fmtid="{D5CDD505-2E9C-101B-9397-08002B2CF9AE}" pid="8" name="MSIP_Label_ea60d57e-af5b-4752-ac57-3e4f28ca11dc_ContentBits">
    <vt:lpwstr>0</vt:lpwstr>
  </property>
</Properties>
</file>